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hidePivotFieldList="1"/>
  <bookViews>
    <workbookView xWindow="732" yWindow="480" windowWidth="14700" windowHeight="11760" activeTab="4"/>
  </bookViews>
  <sheets>
    <sheet name="Jaartrends" sheetId="6" r:id="rId1"/>
    <sheet name="Jan" sheetId="9" r:id="rId2"/>
    <sheet name="Feb" sheetId="4" r:id="rId3"/>
    <sheet name="Mrt" sheetId="10" r:id="rId4"/>
    <sheet name="Apr" sheetId="11" r:id="rId5"/>
    <sheet name="Mei" sheetId="12" r:id="rId6"/>
    <sheet name="Jun" sheetId="13" r:id="rId7"/>
    <sheet name="Jul" sheetId="14" r:id="rId8"/>
    <sheet name="Aug" sheetId="15" r:id="rId9"/>
    <sheet name="Sep" sheetId="16" r:id="rId10"/>
    <sheet name="Okt" sheetId="17" r:id="rId11"/>
    <sheet name="Nov" sheetId="18" r:id="rId12"/>
    <sheet name="Dec" sheetId="19" r:id="rId13"/>
  </sheets>
  <definedNames>
    <definedName name="_xlnm.Print_Area" localSheetId="4">Apr!$A$1:$D$47</definedName>
    <definedName name="_xlnm.Print_Area" localSheetId="8">Aug!$A$1:$D$47</definedName>
    <definedName name="_xlnm.Print_Area" localSheetId="12">Dec!$A$1:$D$47</definedName>
    <definedName name="_xlnm.Print_Area" localSheetId="2">Feb!$A$1:$D$46</definedName>
    <definedName name="_xlnm.Print_Area" localSheetId="0">Jaartrends!$A$1:$I$45</definedName>
    <definedName name="_xlnm.Print_Area" localSheetId="1">Jan!$A$1:$E$51</definedName>
    <definedName name="_xlnm.Print_Area" localSheetId="7">Jul!$A$1:$D$47</definedName>
    <definedName name="_xlnm.Print_Area" localSheetId="6">Jun!$A$1:$D$47</definedName>
    <definedName name="_xlnm.Print_Area" localSheetId="5">Mei!$A$1:$D$47</definedName>
    <definedName name="_xlnm.Print_Area" localSheetId="3">Mrt!$A$1:$D$47</definedName>
    <definedName name="_xlnm.Print_Area" localSheetId="11">Nov!$A$1:$D$47</definedName>
    <definedName name="_xlnm.Print_Area" localSheetId="10">Okt!$A$1:$D$47</definedName>
    <definedName name="_xlnm.Print_Area" localSheetId="9">Sep!$A$1:$D$47</definedName>
  </definedNames>
  <calcPr calcId="152511"/>
</workbook>
</file>

<file path=xl/calcChain.xml><?xml version="1.0" encoding="utf-8"?>
<calcChain xmlns="http://schemas.openxmlformats.org/spreadsheetml/2006/main">
  <c r="C4" i="6" l="1"/>
  <c r="D9" i="9" l="1"/>
  <c r="D16" i="9"/>
  <c r="D23" i="9"/>
  <c r="D30" i="9"/>
  <c r="D37" i="9"/>
  <c r="D3" i="9" l="1"/>
  <c r="F14" i="6"/>
  <c r="E14" i="6"/>
  <c r="D14" i="6"/>
  <c r="C14" i="6"/>
  <c r="B14" i="6"/>
  <c r="F13" i="6"/>
  <c r="E13" i="6"/>
  <c r="D13" i="6"/>
  <c r="C13" i="6"/>
  <c r="B13" i="6"/>
  <c r="F12" i="6"/>
  <c r="E12" i="6"/>
  <c r="D12" i="6"/>
  <c r="C12" i="6"/>
  <c r="B12" i="6"/>
  <c r="F11" i="6"/>
  <c r="E11" i="6"/>
  <c r="D11" i="6"/>
  <c r="C11" i="6"/>
  <c r="B11" i="6"/>
  <c r="F10" i="6"/>
  <c r="E10" i="6"/>
  <c r="D10" i="6"/>
  <c r="C10" i="6"/>
  <c r="B10" i="6"/>
  <c r="F9" i="6"/>
  <c r="E9" i="6"/>
  <c r="D9" i="6"/>
  <c r="C9" i="6"/>
  <c r="B9" i="6"/>
  <c r="D8" i="6"/>
  <c r="F8" i="6"/>
  <c r="E8" i="6"/>
  <c r="C8" i="6"/>
  <c r="B8" i="6"/>
  <c r="F7" i="6"/>
  <c r="E7" i="6"/>
  <c r="D7" i="6"/>
  <c r="C7" i="6"/>
  <c r="B7" i="6"/>
  <c r="F6" i="6"/>
  <c r="E6" i="6"/>
  <c r="D6" i="6"/>
  <c r="C6" i="6"/>
  <c r="B6" i="6"/>
  <c r="F5" i="6"/>
  <c r="E5" i="6"/>
  <c r="D5" i="6"/>
  <c r="C5" i="6"/>
  <c r="B5" i="6"/>
  <c r="F3" i="6"/>
  <c r="E3" i="6"/>
  <c r="D3" i="6"/>
  <c r="C3" i="6"/>
  <c r="B3" i="6"/>
  <c r="B4" i="6"/>
  <c r="D9" i="4"/>
  <c r="D37" i="19"/>
  <c r="D30" i="19"/>
  <c r="D23" i="19"/>
  <c r="D16" i="19"/>
  <c r="D9" i="19"/>
  <c r="D37" i="18"/>
  <c r="D30" i="18"/>
  <c r="D23" i="18"/>
  <c r="D16" i="18"/>
  <c r="D9" i="18"/>
  <c r="D37" i="17"/>
  <c r="D30" i="17"/>
  <c r="D23" i="17"/>
  <c r="D16" i="17"/>
  <c r="D9" i="17"/>
  <c r="D37" i="16"/>
  <c r="D30" i="16"/>
  <c r="D23" i="16"/>
  <c r="D16" i="16"/>
  <c r="D9" i="16"/>
  <c r="D37" i="15"/>
  <c r="D30" i="15"/>
  <c r="D23" i="15"/>
  <c r="D16" i="15"/>
  <c r="D9" i="15"/>
  <c r="D37" i="14"/>
  <c r="D30" i="14"/>
  <c r="D23" i="14"/>
  <c r="D16" i="14"/>
  <c r="D9" i="14"/>
  <c r="D37" i="13"/>
  <c r="D30" i="13"/>
  <c r="D23" i="13"/>
  <c r="D16" i="13"/>
  <c r="D9" i="13"/>
  <c r="D37" i="12"/>
  <c r="D30" i="12"/>
  <c r="D23" i="12"/>
  <c r="D16" i="12"/>
  <c r="D9" i="12"/>
  <c r="D37" i="11"/>
  <c r="D30" i="11"/>
  <c r="D23" i="11"/>
  <c r="D16" i="11"/>
  <c r="D9" i="11"/>
  <c r="D37" i="10"/>
  <c r="D30" i="10"/>
  <c r="D23" i="10"/>
  <c r="D16" i="10"/>
  <c r="D9" i="10"/>
  <c r="D4" i="6"/>
  <c r="E4" i="6"/>
  <c r="F4" i="6"/>
  <c r="D3" i="18" l="1"/>
  <c r="D3" i="15"/>
  <c r="D3" i="11"/>
  <c r="D3" i="19"/>
  <c r="D3" i="12"/>
  <c r="D3" i="13"/>
  <c r="D3" i="16"/>
  <c r="D3" i="10"/>
  <c r="D3" i="14"/>
  <c r="B15" i="6"/>
  <c r="D3" i="17"/>
  <c r="C15" i="6"/>
  <c r="E15" i="6"/>
  <c r="D15" i="6"/>
  <c r="F15" i="6"/>
  <c r="D37" i="4"/>
  <c r="D30" i="4"/>
  <c r="D23" i="4"/>
  <c r="D16" i="4"/>
  <c r="D3" i="4" l="1"/>
</calcChain>
</file>

<file path=xl/sharedStrings.xml><?xml version="1.0" encoding="utf-8"?>
<sst xmlns="http://schemas.openxmlformats.org/spreadsheetml/2006/main" count="453" uniqueCount="42">
  <si>
    <t>Jan</t>
  </si>
  <si>
    <t>Feb</t>
  </si>
  <si>
    <t>Apr</t>
  </si>
  <si>
    <t>Jun</t>
  </si>
  <si>
    <t>Jul</t>
  </si>
  <si>
    <t>Aug</t>
  </si>
  <si>
    <t>Sep</t>
  </si>
  <si>
    <t>Nov</t>
  </si>
  <si>
    <t>Dec</t>
  </si>
  <si>
    <t>Trends</t>
  </si>
  <si>
    <t>x</t>
  </si>
  <si>
    <t>s</t>
  </si>
  <si>
    <t>Uitgaven januari</t>
  </si>
  <si>
    <t>TOTAAL</t>
  </si>
  <si>
    <t>Uitgave 1</t>
  </si>
  <si>
    <t>Datum</t>
  </si>
  <si>
    <t>Postbusnummer</t>
  </si>
  <si>
    <t>Bedrag</t>
  </si>
  <si>
    <t>Subtotaal</t>
  </si>
  <si>
    <t>Uitgave 2</t>
  </si>
  <si>
    <t>Beschrijving</t>
  </si>
  <si>
    <t>Uitgave 3</t>
  </si>
  <si>
    <t>Uitgave 4</t>
  </si>
  <si>
    <t>Uitgave 5</t>
  </si>
  <si>
    <t>Uitgaven februari</t>
  </si>
  <si>
    <t>Uitgaven maart</t>
  </si>
  <si>
    <t>Uitgaven april</t>
  </si>
  <si>
    <t>Uitgaven mei</t>
  </si>
  <si>
    <t>Uitgaven juni</t>
  </si>
  <si>
    <t>Uitgaven juli</t>
  </si>
  <si>
    <t>Uitgaven augustus</t>
  </si>
  <si>
    <t>Uitgaven september</t>
  </si>
  <si>
    <t>Uitgaven november</t>
  </si>
  <si>
    <t>Uitgaven december</t>
  </si>
  <si>
    <t>Titel uitgaventrends</t>
  </si>
  <si>
    <t>Totaal</t>
  </si>
  <si>
    <t>Okt</t>
  </si>
  <si>
    <t>Mei</t>
  </si>
  <si>
    <t>Mrt</t>
  </si>
  <si>
    <t>Maand</t>
  </si>
  <si>
    <t>Uitgaven oktober</t>
  </si>
  <si>
    <t>Leverancier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</si>
</sst>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m/d;@"/>
    <numFmt numFmtId="166" formatCode="_ [$€-413]\ * #,##0.00_ ;_ [$€-413]\ * \-#,##0.00_ ;_ [$€-413]\ * &quot;-&quot;??_ ;_ @_ "/>
  </numFmts>
  <fonts count="10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26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8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1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5" tint="0.79998168889431442"/>
        <bgColor theme="5"/>
      </patternFill>
    </fill>
    <fill>
      <patternFill patternType="solid">
        <fgColor theme="6" tint="0.79998168889431442"/>
        <bgColor theme="6"/>
      </patternFill>
    </fill>
    <fill>
      <patternFill patternType="solid">
        <fgColor theme="7" tint="0.79998168889431442"/>
        <bgColor theme="8"/>
      </patternFill>
    </fill>
    <fill>
      <patternFill patternType="solid">
        <fgColor theme="8" tint="0.79998168889431442"/>
        <bgColor theme="9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5" tint="0.39994506668294322"/>
      </left>
      <right/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thin">
        <color theme="5" tint="0.39994506668294322"/>
      </top>
      <bottom style="thin">
        <color theme="5" tint="0.39994506668294322"/>
      </bottom>
      <diagonal/>
    </border>
    <border>
      <left/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6" tint="0.39994506668294322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double">
        <color theme="4"/>
      </top>
      <bottom style="thin">
        <color theme="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double">
        <color theme="4" tint="-0.249977111117893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Alignment="1">
      <alignment textRotation="45"/>
    </xf>
    <xf numFmtId="2" fontId="0" fillId="0" borderId="0" xfId="0" applyNumberFormat="1" applyFill="1"/>
    <xf numFmtId="165" fontId="0" fillId="0" borderId="0" xfId="0" applyNumberFormat="1" applyBorder="1"/>
    <xf numFmtId="165" fontId="0" fillId="0" borderId="0" xfId="0" applyNumberFormat="1" applyFill="1" applyBorder="1"/>
    <xf numFmtId="0" fontId="0" fillId="0" borderId="0" xfId="0" applyFill="1" applyBorder="1"/>
    <xf numFmtId="0" fontId="0" fillId="7" borderId="2" xfId="0" applyFill="1" applyBorder="1"/>
    <xf numFmtId="0" fontId="0" fillId="7" borderId="1" xfId="0" applyFill="1" applyBorder="1"/>
    <xf numFmtId="0" fontId="7" fillId="0" borderId="0" xfId="0" applyFont="1" applyFill="1" applyAlignment="1">
      <alignment horizontal="center"/>
    </xf>
    <xf numFmtId="0" fontId="8" fillId="0" borderId="0" xfId="0" applyFont="1" applyBorder="1"/>
    <xf numFmtId="0" fontId="3" fillId="0" borderId="18" xfId="0" applyFont="1" applyBorder="1"/>
    <xf numFmtId="0" fontId="3" fillId="0" borderId="20" xfId="0" applyFont="1" applyBorder="1"/>
    <xf numFmtId="0" fontId="0" fillId="7" borderId="23" xfId="0" applyFill="1" applyBorder="1"/>
    <xf numFmtId="0" fontId="0" fillId="7" borderId="24" xfId="0" applyFill="1" applyBorder="1"/>
    <xf numFmtId="164" fontId="0" fillId="0" borderId="20" xfId="1" applyFont="1" applyBorder="1"/>
    <xf numFmtId="164" fontId="0" fillId="0" borderId="18" xfId="1" applyFont="1" applyBorder="1"/>
    <xf numFmtId="164" fontId="3" fillId="0" borderId="22" xfId="1" applyFont="1" applyBorder="1"/>
    <xf numFmtId="164" fontId="0" fillId="0" borderId="26" xfId="1" applyFont="1" applyBorder="1"/>
    <xf numFmtId="164" fontId="3" fillId="0" borderId="29" xfId="1" applyFont="1" applyBorder="1"/>
    <xf numFmtId="164" fontId="3" fillId="0" borderId="28" xfId="1" applyFont="1" applyBorder="1"/>
    <xf numFmtId="164" fontId="0" fillId="0" borderId="21" xfId="1" applyFont="1" applyBorder="1"/>
    <xf numFmtId="164" fontId="0" fillId="0" borderId="19" xfId="1" applyFont="1" applyBorder="1"/>
    <xf numFmtId="164" fontId="0" fillId="0" borderId="27" xfId="1" applyFont="1" applyBorder="1"/>
    <xf numFmtId="164" fontId="3" fillId="0" borderId="25" xfId="1" applyFont="1" applyBorder="1"/>
    <xf numFmtId="164" fontId="0" fillId="0" borderId="0" xfId="1" applyFont="1" applyBorder="1"/>
    <xf numFmtId="164" fontId="0" fillId="0" borderId="0" xfId="1" applyFont="1" applyFill="1" applyBorder="1"/>
    <xf numFmtId="0" fontId="0" fillId="0" borderId="0" xfId="0" applyAlignment="1">
      <alignment vertical="center"/>
    </xf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166" fontId="4" fillId="0" borderId="0" xfId="0" applyNumberFormat="1" applyFont="1"/>
    <xf numFmtId="0" fontId="0" fillId="0" borderId="0" xfId="0" applyBorder="1"/>
    <xf numFmtId="0" fontId="0" fillId="0" borderId="0" xfId="0" applyBorder="1"/>
    <xf numFmtId="0" fontId="0" fillId="0" borderId="0" xfId="0" applyFill="1" applyBorder="1"/>
    <xf numFmtId="164" fontId="9" fillId="0" borderId="0" xfId="0" applyNumberFormat="1" applyFont="1" applyFill="1" applyBorder="1"/>
    <xf numFmtId="164" fontId="0" fillId="0" borderId="0" xfId="0" applyNumberFormat="1" applyFont="1" applyBorder="1"/>
    <xf numFmtId="164" fontId="0" fillId="0" borderId="0" xfId="0" applyNumberFormat="1" applyFont="1" applyFill="1" applyBorder="1"/>
    <xf numFmtId="0" fontId="4" fillId="0" borderId="0" xfId="0" applyFont="1" applyAlignment="1">
      <alignment horizontal="right"/>
    </xf>
    <xf numFmtId="166" fontId="4" fillId="0" borderId="0" xfId="1" applyNumberFormat="1" applyFont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/>
    <xf numFmtId="0" fontId="0" fillId="0" borderId="0" xfId="0" applyBorder="1"/>
    <xf numFmtId="0" fontId="2" fillId="0" borderId="0" xfId="0" applyFont="1" applyBorder="1"/>
    <xf numFmtId="0" fontId="0" fillId="0" borderId="0" xfId="0" applyFill="1" applyBorder="1"/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/>
    <xf numFmtId="0" fontId="2" fillId="0" borderId="0" xfId="0" applyFont="1" applyBorder="1"/>
    <xf numFmtId="0" fontId="4" fillId="0" borderId="0" xfId="0" applyFont="1" applyAlignment="1">
      <alignment horizontal="right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Fill="1" applyBorder="1"/>
    <xf numFmtId="166" fontId="4" fillId="0" borderId="0" xfId="1" applyNumberFormat="1" applyFont="1"/>
    <xf numFmtId="0" fontId="4" fillId="0" borderId="0" xfId="0" applyFont="1" applyAlignment="1">
      <alignment horizontal="right"/>
    </xf>
    <xf numFmtId="0" fontId="2" fillId="0" borderId="0" xfId="0" applyFont="1" applyBorder="1"/>
    <xf numFmtId="0" fontId="0" fillId="0" borderId="0" xfId="0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166" fontId="4" fillId="0" borderId="0" xfId="1" applyNumberFormat="1" applyFont="1"/>
    <xf numFmtId="0" fontId="0" fillId="0" borderId="0" xfId="0" applyBorder="1"/>
    <xf numFmtId="0" fontId="4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Fill="1" applyBorder="1"/>
    <xf numFmtId="166" fontId="4" fillId="0" borderId="0" xfId="1" applyNumberFormat="1" applyFont="1"/>
    <xf numFmtId="0" fontId="3" fillId="0" borderId="18" xfId="0" applyFont="1" applyBorder="1"/>
    <xf numFmtId="0" fontId="3" fillId="0" borderId="22" xfId="0" applyFont="1" applyBorder="1"/>
    <xf numFmtId="0" fontId="3" fillId="2" borderId="18" xfId="0" applyFont="1" applyFill="1" applyBorder="1" applyAlignment="1">
      <alignment textRotation="45"/>
    </xf>
    <xf numFmtId="0" fontId="3" fillId="3" borderId="18" xfId="0" applyFont="1" applyFill="1" applyBorder="1" applyAlignment="1">
      <alignment textRotation="45"/>
    </xf>
    <xf numFmtId="0" fontId="3" fillId="4" borderId="18" xfId="0" applyFont="1" applyFill="1" applyBorder="1" applyAlignment="1">
      <alignment textRotation="45"/>
    </xf>
    <xf numFmtId="0" fontId="3" fillId="5" borderId="18" xfId="0" applyFont="1" applyFill="1" applyBorder="1" applyAlignment="1">
      <alignment textRotation="45"/>
    </xf>
    <xf numFmtId="0" fontId="3" fillId="6" borderId="19" xfId="0" applyFont="1" applyFill="1" applyBorder="1" applyAlignment="1">
      <alignment textRotation="45"/>
    </xf>
    <xf numFmtId="0" fontId="6" fillId="8" borderId="3" xfId="0" applyFont="1" applyFill="1" applyBorder="1" applyAlignment="1"/>
    <xf numFmtId="0" fontId="6" fillId="8" borderId="4" xfId="0" applyFont="1" applyFill="1" applyBorder="1" applyAlignment="1"/>
    <xf numFmtId="0" fontId="6" fillId="8" borderId="5" xfId="0" applyFont="1" applyFill="1" applyBorder="1" applyAlignment="1"/>
    <xf numFmtId="0" fontId="5" fillId="0" borderId="0" xfId="0" applyFont="1" applyAlignment="1">
      <alignment horizontal="center" vertical="center"/>
    </xf>
    <xf numFmtId="0" fontId="6" fillId="10" borderId="9" xfId="0" applyFont="1" applyFill="1" applyBorder="1"/>
    <xf numFmtId="0" fontId="6" fillId="10" borderId="10" xfId="0" applyFont="1" applyFill="1" applyBorder="1"/>
    <xf numFmtId="0" fontId="6" fillId="10" borderId="11" xfId="0" applyFont="1" applyFill="1" applyBorder="1"/>
    <xf numFmtId="0" fontId="6" fillId="11" borderId="12" xfId="0" applyFont="1" applyFill="1" applyBorder="1"/>
    <xf numFmtId="0" fontId="6" fillId="11" borderId="13" xfId="0" applyFont="1" applyFill="1" applyBorder="1"/>
    <xf numFmtId="0" fontId="6" fillId="11" borderId="14" xfId="0" applyFont="1" applyFill="1" applyBorder="1"/>
    <xf numFmtId="0" fontId="6" fillId="12" borderId="15" xfId="0" applyFont="1" applyFill="1" applyBorder="1"/>
    <xf numFmtId="0" fontId="6" fillId="12" borderId="16" xfId="0" applyFont="1" applyFill="1" applyBorder="1"/>
    <xf numFmtId="0" fontId="6" fillId="12" borderId="17" xfId="0" applyFont="1" applyFill="1" applyBorder="1"/>
    <xf numFmtId="0" fontId="7" fillId="3" borderId="0" xfId="0" applyFont="1" applyFill="1" applyAlignment="1">
      <alignment horizontal="center" vertical="center"/>
    </xf>
    <xf numFmtId="0" fontId="6" fillId="8" borderId="3" xfId="0" applyFont="1" applyFill="1" applyBorder="1"/>
    <xf numFmtId="0" fontId="6" fillId="8" borderId="4" xfId="0" applyFont="1" applyFill="1" applyBorder="1"/>
    <xf numFmtId="0" fontId="6" fillId="8" borderId="5" xfId="0" applyFont="1" applyFill="1" applyBorder="1"/>
    <xf numFmtId="0" fontId="6" fillId="9" borderId="6" xfId="0" applyFont="1" applyFill="1" applyBorder="1"/>
    <xf numFmtId="0" fontId="6" fillId="9" borderId="7" xfId="0" applyFont="1" applyFill="1" applyBorder="1"/>
    <xf numFmtId="0" fontId="6" fillId="9" borderId="8" xfId="0" applyFont="1" applyFill="1" applyBorder="1"/>
  </cellXfs>
  <cellStyles count="2">
    <cellStyle name="Komma" xfId="1" builtinId="3"/>
    <cellStyle name="Standaard" xfId="0" builtinId="0"/>
  </cellStyles>
  <dxfs count="4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border diagonalUp="0" diagonalDown="0" outline="0">
        <left/>
        <right/>
        <top/>
        <bottom/>
      </border>
    </dxf>
    <dxf>
      <numFmt numFmtId="165" formatCode="m/d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800" b="1" i="0" baseline="0"/>
              <a:t>Uitgaventrends per maand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Jaartrends!$B$2</c:f>
              <c:strCache>
                <c:ptCount val="1"/>
                <c:pt idx="0">
                  <c:v>Uitgave 1</c:v>
                </c:pt>
              </c:strCache>
            </c:strRef>
          </c:tx>
          <c:invertIfNegative val="0"/>
          <c:cat>
            <c:strRef>
              <c:f>Jaartrends!$A$3:$A$14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Mrt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Jaartrends!$B$3:$B$14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Jaartrends!$C$2</c:f>
              <c:strCache>
                <c:ptCount val="1"/>
                <c:pt idx="0">
                  <c:v>Uitgave 2</c:v>
                </c:pt>
              </c:strCache>
            </c:strRef>
          </c:tx>
          <c:invertIfNegative val="0"/>
          <c:cat>
            <c:strRef>
              <c:f>Jaartrends!$A$3:$A$14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Mrt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Jaartrends!$C$3:$C$14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Jaartrends!$D$2</c:f>
              <c:strCache>
                <c:ptCount val="1"/>
                <c:pt idx="0">
                  <c:v>Uitgave 3</c:v>
                </c:pt>
              </c:strCache>
            </c:strRef>
          </c:tx>
          <c:invertIfNegative val="0"/>
          <c:cat>
            <c:strRef>
              <c:f>Jaartrends!$A$3:$A$14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Mrt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Jaartrends!$D$3:$D$14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Jaartrends!$E$2</c:f>
              <c:strCache>
                <c:ptCount val="1"/>
                <c:pt idx="0">
                  <c:v>Uitgave 4</c:v>
                </c:pt>
              </c:strCache>
            </c:strRef>
          </c:tx>
          <c:invertIfNegative val="0"/>
          <c:cat>
            <c:strRef>
              <c:f>Jaartrends!$A$3:$A$14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Mrt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Jaartrends!$E$3:$E$14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Jaartrends!$F$2</c:f>
              <c:strCache>
                <c:ptCount val="1"/>
                <c:pt idx="0">
                  <c:v>Uitgave 5</c:v>
                </c:pt>
              </c:strCache>
            </c:strRef>
          </c:tx>
          <c:invertIfNegative val="0"/>
          <c:cat>
            <c:strRef>
              <c:f>Jaartrends!$A$3:$A$14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Mrt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Jaartrends!$F$3:$F$14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61178376"/>
        <c:axId val="361177592"/>
      </c:barChart>
      <c:catAx>
        <c:axId val="361178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61177592"/>
        <c:crosses val="autoZero"/>
        <c:auto val="1"/>
        <c:lblAlgn val="ctr"/>
        <c:lblOffset val="100"/>
        <c:noMultiLvlLbl val="0"/>
      </c:catAx>
      <c:valAx>
        <c:axId val="36117759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361178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69057</xdr:colOff>
      <xdr:row>1</xdr:row>
      <xdr:rowOff>1476375</xdr:rowOff>
    </xdr:from>
    <xdr:to>
      <xdr:col>13</xdr:col>
      <xdr:colOff>88107</xdr:colOff>
      <xdr:row>15</xdr:row>
      <xdr:rowOff>559594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Expense11" displayName="Expense11" ref="A5:D9" totalsRowCount="1" headerRowDxfId="479">
  <autoFilter ref="A5:D8"/>
  <tableColumns count="4">
    <tableColumn id="1" name="Datum" totalsRowLabel="Subtotaal" dataDxfId="478" totalsRowDxfId="477"/>
    <tableColumn id="2" name="Leverancier" totalsRowDxfId="476"/>
    <tableColumn id="3" name="Beschrijving" totalsRowDxfId="475"/>
    <tableColumn id="5" name="Bedrag" totalsRowFunction="sum" totalsRowDxfId="474" dataCellStyle="Komma"/>
  </tableColumns>
  <tableStyleInfo name="TableStyleLight16" showFirstColumn="0" showLastColumn="0" showRowStripes="0" showColumnStripes="0"/>
</table>
</file>

<file path=xl/tables/table10.xml><?xml version="1.0" encoding="utf-8"?>
<table xmlns="http://schemas.openxmlformats.org/spreadsheetml/2006/main" id="8" name="Expense52" displayName="Expense52" ref="A33:D37" totalsRowCount="1" headerRowDxfId="410" dataDxfId="409" totalsRowDxfId="408">
  <autoFilter ref="A33:D36"/>
  <tableColumns count="4">
    <tableColumn id="1" name="Datum" totalsRowLabel="Subtotaal" dataDxfId="407" totalsRowDxfId="406"/>
    <tableColumn id="2" name="Leverancier" dataDxfId="405" totalsRowDxfId="404"/>
    <tableColumn id="3" name="Beschrijving" dataDxfId="403" totalsRowDxfId="402"/>
    <tableColumn id="5" name="Bedrag" totalsRowFunction="sum" dataDxfId="401" totalsRowDxfId="400"/>
  </tableColumns>
  <tableStyleInfo name="TableStyleLight20" showFirstColumn="0" showLastColumn="0" showRowStripes="0" showColumnStripes="0"/>
</table>
</file>

<file path=xl/tables/table11.xml><?xml version="1.0" encoding="utf-8"?>
<table xmlns="http://schemas.openxmlformats.org/spreadsheetml/2006/main" id="12" name="Expense13" displayName="Expense13" ref="A5:D9" totalsRowCount="1" headerRowDxfId="399">
  <autoFilter ref="A5:D8"/>
  <tableColumns count="4">
    <tableColumn id="1" name="Datum" totalsRowLabel="Subtotaal" dataDxfId="398" totalsRowDxfId="397"/>
    <tableColumn id="2" name="Leverancier" totalsRowDxfId="396"/>
    <tableColumn id="3" name="Beschrijving" totalsRowDxfId="395"/>
    <tableColumn id="5" name="Bedrag" totalsRowFunction="sum" totalsRowDxfId="394"/>
  </tableColumns>
  <tableStyleInfo name="TableStyleLight16" showFirstColumn="0" showLastColumn="0" showRowStripes="0" showColumnStripes="0"/>
</table>
</file>

<file path=xl/tables/table12.xml><?xml version="1.0" encoding="utf-8"?>
<table xmlns="http://schemas.openxmlformats.org/spreadsheetml/2006/main" id="13" name="Expense23" displayName="Expense23" ref="A12:D16" totalsRowCount="1" headerRowDxfId="393" dataDxfId="392" totalsRowDxfId="391">
  <autoFilter ref="A12:D15"/>
  <tableColumns count="4">
    <tableColumn id="1" name="Datum" totalsRowLabel="Subtotaal" dataDxfId="390" totalsRowDxfId="389"/>
    <tableColumn id="2" name="Leverancier" dataDxfId="388" totalsRowDxfId="387"/>
    <tableColumn id="3" name="Beschrijving" dataDxfId="386" totalsRowDxfId="385"/>
    <tableColumn id="5" name="Bedrag" totalsRowFunction="sum" dataDxfId="384" totalsRowDxfId="383"/>
  </tableColumns>
  <tableStyleInfo name="TableStyleLight17" showFirstColumn="0" showLastColumn="0" showRowStripes="0" showColumnStripes="0"/>
</table>
</file>

<file path=xl/tables/table13.xml><?xml version="1.0" encoding="utf-8"?>
<table xmlns="http://schemas.openxmlformats.org/spreadsheetml/2006/main" id="14" name="Expense33" displayName="Expense33" ref="A19:D23" totalsRowCount="1" headerRowDxfId="382">
  <autoFilter ref="A19:D22"/>
  <tableColumns count="4">
    <tableColumn id="1" name="Datum" totalsRowLabel="Subtotaal" dataDxfId="381" totalsRowDxfId="380"/>
    <tableColumn id="2" name="Leverancier" totalsRowDxfId="379"/>
    <tableColumn id="3" name="Beschrijving" totalsRowDxfId="378"/>
    <tableColumn id="5" name="Bedrag" totalsRowFunction="sum" totalsRowDxfId="377"/>
  </tableColumns>
  <tableStyleInfo name="TableStyleLight18" showFirstColumn="0" showLastColumn="0" showRowStripes="0" showColumnStripes="0"/>
</table>
</file>

<file path=xl/tables/table14.xml><?xml version="1.0" encoding="utf-8"?>
<table xmlns="http://schemas.openxmlformats.org/spreadsheetml/2006/main" id="15" name="Expense43" displayName="Expense43" ref="A26:D30" totalsRowCount="1" headerRowDxfId="376">
  <autoFilter ref="A26:D29"/>
  <tableColumns count="4">
    <tableColumn id="1" name="Datum" totalsRowLabel="Subtotaal" dataDxfId="375" totalsRowDxfId="374"/>
    <tableColumn id="2" name="Leverancier" totalsRowDxfId="373"/>
    <tableColumn id="3" name="Beschrijving" totalsRowDxfId="372"/>
    <tableColumn id="5" name="Bedrag" totalsRowFunction="sum" totalsRowDxfId="371"/>
  </tableColumns>
  <tableStyleInfo name="TableStyleLight19" showFirstColumn="0" showLastColumn="0" showRowStripes="0" showColumnStripes="0"/>
</table>
</file>

<file path=xl/tables/table15.xml><?xml version="1.0" encoding="utf-8"?>
<table xmlns="http://schemas.openxmlformats.org/spreadsheetml/2006/main" id="16" name="Expense53" displayName="Expense53" ref="A33:D37" totalsRowCount="1" headerRowDxfId="370" dataDxfId="369" totalsRowDxfId="368">
  <autoFilter ref="A33:D36"/>
  <tableColumns count="4">
    <tableColumn id="1" name="Datum" totalsRowLabel="Subtotaal" dataDxfId="367" totalsRowDxfId="366"/>
    <tableColumn id="2" name="Leverancier" dataDxfId="365" totalsRowDxfId="364"/>
    <tableColumn id="3" name="Beschrijving" dataDxfId="363" totalsRowDxfId="362"/>
    <tableColumn id="5" name="Bedrag" totalsRowFunction="sum" dataDxfId="361" totalsRowDxfId="360"/>
  </tableColumns>
  <tableStyleInfo name="TableStyleLight20" showFirstColumn="0" showLastColumn="0" showRowStripes="0" showColumnStripes="0"/>
</table>
</file>

<file path=xl/tables/table16.xml><?xml version="1.0" encoding="utf-8"?>
<table xmlns="http://schemas.openxmlformats.org/spreadsheetml/2006/main" id="17" name="Expense14" displayName="Expense14" ref="A5:D9" totalsRowCount="1" headerRowDxfId="359">
  <autoFilter ref="A5:D8"/>
  <tableColumns count="4">
    <tableColumn id="1" name="Datum" totalsRowLabel="Subtotaal" dataDxfId="358" totalsRowDxfId="357"/>
    <tableColumn id="2" name="Leverancier" totalsRowDxfId="356"/>
    <tableColumn id="3" name="Beschrijving" totalsRowDxfId="355"/>
    <tableColumn id="5" name="Bedrag" totalsRowFunction="sum" totalsRowDxfId="354"/>
  </tableColumns>
  <tableStyleInfo name="TableStyleLight16" showFirstColumn="0" showLastColumn="0" showRowStripes="0" showColumnStripes="0"/>
</table>
</file>

<file path=xl/tables/table17.xml><?xml version="1.0" encoding="utf-8"?>
<table xmlns="http://schemas.openxmlformats.org/spreadsheetml/2006/main" id="18" name="Expense24" displayName="Expense24" ref="A12:D16" totalsRowCount="1" headerRowDxfId="353" dataDxfId="352" totalsRowDxfId="351">
  <autoFilter ref="A12:D15"/>
  <tableColumns count="4">
    <tableColumn id="1" name="Datum" totalsRowLabel="Subtotaal" dataDxfId="350" totalsRowDxfId="349"/>
    <tableColumn id="2" name="Leverancier" dataDxfId="348" totalsRowDxfId="347"/>
    <tableColumn id="3" name="Beschrijving" dataDxfId="346" totalsRowDxfId="345"/>
    <tableColumn id="5" name="Bedrag" totalsRowFunction="sum" dataDxfId="344" totalsRowDxfId="343"/>
  </tableColumns>
  <tableStyleInfo name="TableStyleLight17" showFirstColumn="0" showLastColumn="0" showRowStripes="0" showColumnStripes="0"/>
</table>
</file>

<file path=xl/tables/table18.xml><?xml version="1.0" encoding="utf-8"?>
<table xmlns="http://schemas.openxmlformats.org/spreadsheetml/2006/main" id="19" name="Expense34" displayName="Expense34" ref="A19:D23" totalsRowCount="1" headerRowDxfId="342">
  <autoFilter ref="A19:D22"/>
  <tableColumns count="4">
    <tableColumn id="1" name="Datum" totalsRowLabel="Subtotaal" dataDxfId="341" totalsRowDxfId="340"/>
    <tableColumn id="2" name="Leverancier" totalsRowDxfId="339"/>
    <tableColumn id="3" name="Beschrijving" totalsRowDxfId="338"/>
    <tableColumn id="5" name="Bedrag" totalsRowFunction="sum" totalsRowDxfId="337"/>
  </tableColumns>
  <tableStyleInfo name="TableStyleLight18" showFirstColumn="0" showLastColumn="0" showRowStripes="0" showColumnStripes="0"/>
</table>
</file>

<file path=xl/tables/table19.xml><?xml version="1.0" encoding="utf-8"?>
<table xmlns="http://schemas.openxmlformats.org/spreadsheetml/2006/main" id="20" name="Expense44" displayName="Expense44" ref="A26:D30" totalsRowCount="1" headerRowDxfId="336">
  <autoFilter ref="A26:D29"/>
  <tableColumns count="4">
    <tableColumn id="1" name="Datum" totalsRowLabel="Subtotaal" dataDxfId="335" totalsRowDxfId="334"/>
    <tableColumn id="2" name="Leverancier" totalsRowDxfId="333"/>
    <tableColumn id="3" name="Beschrijving" totalsRowDxfId="332"/>
    <tableColumn id="5" name="Bedrag" totalsRowFunction="sum" totalsRowDxfId="331"/>
  </tableColumns>
  <tableStyleInfo name="TableStyleLight19" showFirstColumn="0" showLastColumn="0" showRowStripes="0" showColumnStripes="0"/>
</table>
</file>

<file path=xl/tables/table2.xml><?xml version="1.0" encoding="utf-8"?>
<table xmlns="http://schemas.openxmlformats.org/spreadsheetml/2006/main" id="3" name="Expense21" displayName="Expense21" ref="A12:D16" totalsRowCount="1" headerRowDxfId="473" dataDxfId="472" totalsRowDxfId="471">
  <autoFilter ref="A12:D15"/>
  <tableColumns count="4">
    <tableColumn id="1" name="Datum" totalsRowLabel="Subtotaal" dataDxfId="470" totalsRowDxfId="469"/>
    <tableColumn id="2" name="Leverancier" dataDxfId="468" totalsRowDxfId="467"/>
    <tableColumn id="3" name="Beschrijving" dataDxfId="466" totalsRowDxfId="465"/>
    <tableColumn id="5" name="Bedrag" totalsRowFunction="sum" dataDxfId="464" totalsRowDxfId="463"/>
  </tableColumns>
  <tableStyleInfo name="TableStyleLight17" showFirstColumn="0" showLastColumn="0" showRowStripes="0" showColumnStripes="0"/>
</table>
</file>

<file path=xl/tables/table20.xml><?xml version="1.0" encoding="utf-8"?>
<table xmlns="http://schemas.openxmlformats.org/spreadsheetml/2006/main" id="21" name="Expense54" displayName="Expense54" ref="A33:D37" totalsRowCount="1" headerRowDxfId="330" dataDxfId="329" totalsRowDxfId="328">
  <autoFilter ref="A33:D36"/>
  <tableColumns count="4">
    <tableColumn id="1" name="Datum" totalsRowLabel="Subtotaal" dataDxfId="327" totalsRowDxfId="326"/>
    <tableColumn id="2" name="Leverancier" dataDxfId="325" totalsRowDxfId="324"/>
    <tableColumn id="3" name="Beschrijving" dataDxfId="323" totalsRowDxfId="322"/>
    <tableColumn id="5" name="Bedrag" totalsRowFunction="sum" dataDxfId="321" totalsRowDxfId="320"/>
  </tableColumns>
  <tableStyleInfo name="TableStyleLight20" showFirstColumn="0" showLastColumn="0" showRowStripes="0" showColumnStripes="0"/>
</table>
</file>

<file path=xl/tables/table21.xml><?xml version="1.0" encoding="utf-8"?>
<table xmlns="http://schemas.openxmlformats.org/spreadsheetml/2006/main" id="22" name="Expense15" displayName="Expense15" ref="A5:D9" totalsRowCount="1" headerRowDxfId="319">
  <autoFilter ref="A5:D8"/>
  <tableColumns count="4">
    <tableColumn id="1" name="Datum" totalsRowLabel="Subtotaal" dataDxfId="318" totalsRowDxfId="317"/>
    <tableColumn id="2" name="Leverancier" totalsRowDxfId="316"/>
    <tableColumn id="3" name="Beschrijving" totalsRowDxfId="315"/>
    <tableColumn id="5" name="Bedrag" totalsRowFunction="sum" totalsRowDxfId="314"/>
  </tableColumns>
  <tableStyleInfo name="TableStyleLight16" showFirstColumn="0" showLastColumn="0" showRowStripes="0" showColumnStripes="0"/>
</table>
</file>

<file path=xl/tables/table22.xml><?xml version="1.0" encoding="utf-8"?>
<table xmlns="http://schemas.openxmlformats.org/spreadsheetml/2006/main" id="23" name="Expense25" displayName="Expense25" ref="A12:D16" totalsRowCount="1" headerRowDxfId="313" dataDxfId="312" totalsRowDxfId="311">
  <autoFilter ref="A12:D15"/>
  <tableColumns count="4">
    <tableColumn id="1" name="Datum" totalsRowLabel="Subtotaal" dataDxfId="310" totalsRowDxfId="309"/>
    <tableColumn id="2" name="Leverancier" dataDxfId="308" totalsRowDxfId="307"/>
    <tableColumn id="3" name="Beschrijving" dataDxfId="306" totalsRowDxfId="305"/>
    <tableColumn id="5" name="Bedrag" totalsRowFunction="sum" dataDxfId="304" totalsRowDxfId="303"/>
  </tableColumns>
  <tableStyleInfo name="TableStyleLight17" showFirstColumn="0" showLastColumn="0" showRowStripes="0" showColumnStripes="0"/>
</table>
</file>

<file path=xl/tables/table23.xml><?xml version="1.0" encoding="utf-8"?>
<table xmlns="http://schemas.openxmlformats.org/spreadsheetml/2006/main" id="24" name="Expense35" displayName="Expense35" ref="A19:D23" totalsRowCount="1" headerRowDxfId="302">
  <autoFilter ref="A19:D22"/>
  <tableColumns count="4">
    <tableColumn id="1" name="Datum" totalsRowLabel="Subtotaal" dataDxfId="301" totalsRowDxfId="300"/>
    <tableColumn id="2" name="Leverancier" totalsRowDxfId="299"/>
    <tableColumn id="3" name="Beschrijving" totalsRowDxfId="298"/>
    <tableColumn id="5" name="Bedrag" totalsRowFunction="sum" totalsRowDxfId="297"/>
  </tableColumns>
  <tableStyleInfo name="TableStyleLight18" showFirstColumn="0" showLastColumn="0" showRowStripes="0" showColumnStripes="0"/>
</table>
</file>

<file path=xl/tables/table24.xml><?xml version="1.0" encoding="utf-8"?>
<table xmlns="http://schemas.openxmlformats.org/spreadsheetml/2006/main" id="25" name="Expense45" displayName="Expense45" ref="A26:D30" totalsRowCount="1" headerRowDxfId="296">
  <autoFilter ref="A26:D29"/>
  <tableColumns count="4">
    <tableColumn id="1" name="Datum" totalsRowLabel="Subtotaal" dataDxfId="295" totalsRowDxfId="294"/>
    <tableColumn id="2" name="Leverancier" totalsRowDxfId="293"/>
    <tableColumn id="3" name="Beschrijving" totalsRowDxfId="292"/>
    <tableColumn id="5" name="Bedrag" totalsRowFunction="sum" totalsRowDxfId="291"/>
  </tableColumns>
  <tableStyleInfo name="TableStyleLight19" showFirstColumn="0" showLastColumn="0" showRowStripes="0" showColumnStripes="0"/>
</table>
</file>

<file path=xl/tables/table25.xml><?xml version="1.0" encoding="utf-8"?>
<table xmlns="http://schemas.openxmlformats.org/spreadsheetml/2006/main" id="26" name="Expense55" displayName="Expense55" ref="A33:D37" totalsRowCount="1" headerRowDxfId="290" dataDxfId="289" totalsRowDxfId="288">
  <autoFilter ref="A33:D36"/>
  <tableColumns count="4">
    <tableColumn id="1" name="Datum" totalsRowLabel="Subtotaal" dataDxfId="287" totalsRowDxfId="286"/>
    <tableColumn id="2" name="Leverancier" dataDxfId="285" totalsRowDxfId="284"/>
    <tableColumn id="3" name="Beschrijving" dataDxfId="283" totalsRowDxfId="282"/>
    <tableColumn id="5" name="Bedrag" totalsRowFunction="sum" dataDxfId="281" totalsRowDxfId="280"/>
  </tableColumns>
  <tableStyleInfo name="TableStyleLight20" showFirstColumn="0" showLastColumn="0" showRowStripes="0" showColumnStripes="0"/>
</table>
</file>

<file path=xl/tables/table26.xml><?xml version="1.0" encoding="utf-8"?>
<table xmlns="http://schemas.openxmlformats.org/spreadsheetml/2006/main" id="27" name="Expense16" displayName="Expense16" ref="A5:D9" totalsRowCount="1" headerRowDxfId="279">
  <autoFilter ref="A5:D8"/>
  <tableColumns count="4">
    <tableColumn id="1" name="Datum" totalsRowLabel="Subtotaal" dataDxfId="278" totalsRowDxfId="277"/>
    <tableColumn id="2" name="Leverancier" totalsRowDxfId="276"/>
    <tableColumn id="3" name="Beschrijving" totalsRowDxfId="275"/>
    <tableColumn id="5" name="Bedrag" totalsRowFunction="sum" totalsRowDxfId="274"/>
  </tableColumns>
  <tableStyleInfo name="TableStyleLight16" showFirstColumn="0" showLastColumn="0" showRowStripes="0" showColumnStripes="0"/>
</table>
</file>

<file path=xl/tables/table27.xml><?xml version="1.0" encoding="utf-8"?>
<table xmlns="http://schemas.openxmlformats.org/spreadsheetml/2006/main" id="28" name="Expense26" displayName="Expense26" ref="A12:D16" totalsRowCount="1" headerRowDxfId="273" dataDxfId="272" totalsRowDxfId="271">
  <autoFilter ref="A12:D15"/>
  <tableColumns count="4">
    <tableColumn id="1" name="Datum" totalsRowLabel="Subtotaal" dataDxfId="270" totalsRowDxfId="269"/>
    <tableColumn id="2" name="Leverancier" dataDxfId="268" totalsRowDxfId="267"/>
    <tableColumn id="3" name="Beschrijving" dataDxfId="266" totalsRowDxfId="265"/>
    <tableColumn id="5" name="Bedrag" totalsRowFunction="sum" dataDxfId="264" totalsRowDxfId="263"/>
  </tableColumns>
  <tableStyleInfo name="TableStyleLight17" showFirstColumn="0" showLastColumn="0" showRowStripes="0" showColumnStripes="0"/>
</table>
</file>

<file path=xl/tables/table28.xml><?xml version="1.0" encoding="utf-8"?>
<table xmlns="http://schemas.openxmlformats.org/spreadsheetml/2006/main" id="29" name="Expense36" displayName="Expense36" ref="A19:D23" totalsRowCount="1" headerRowDxfId="262">
  <autoFilter ref="A19:D22"/>
  <tableColumns count="4">
    <tableColumn id="1" name="Datum" totalsRowLabel="Subtotaal" dataDxfId="261" totalsRowDxfId="260"/>
    <tableColumn id="2" name="Leverancier" totalsRowDxfId="259"/>
    <tableColumn id="3" name="Beschrijving" totalsRowDxfId="258"/>
    <tableColumn id="5" name="Bedrag" totalsRowFunction="sum" totalsRowDxfId="257"/>
  </tableColumns>
  <tableStyleInfo name="TableStyleLight18" showFirstColumn="0" showLastColumn="0" showRowStripes="0" showColumnStripes="0"/>
</table>
</file>

<file path=xl/tables/table29.xml><?xml version="1.0" encoding="utf-8"?>
<table xmlns="http://schemas.openxmlformats.org/spreadsheetml/2006/main" id="30" name="Expense46" displayName="Expense46" ref="A26:D30" totalsRowCount="1" headerRowDxfId="256">
  <autoFilter ref="A26:D29"/>
  <tableColumns count="4">
    <tableColumn id="1" name="Datum" totalsRowLabel="Subtotaal" dataDxfId="255" totalsRowDxfId="254"/>
    <tableColumn id="2" name="Leverancier" totalsRowDxfId="253"/>
    <tableColumn id="3" name="Beschrijving" totalsRowDxfId="252"/>
    <tableColumn id="5" name="Bedrag" totalsRowFunction="sum" totalsRowDxfId="251"/>
  </tableColumns>
  <tableStyleInfo name="TableStyleLight19" showFirstColumn="0" showLastColumn="0" showRowStripes="0" showColumnStripes="0"/>
</table>
</file>

<file path=xl/tables/table3.xml><?xml version="1.0" encoding="utf-8"?>
<table xmlns="http://schemas.openxmlformats.org/spreadsheetml/2006/main" id="4" name="Expense31" displayName="Expense31" ref="A19:D23" totalsRowCount="1" headerRowDxfId="462">
  <autoFilter ref="A19:D22"/>
  <tableColumns count="4">
    <tableColumn id="1" name="Datum" totalsRowLabel="Subtotaal" dataDxfId="461" totalsRowDxfId="460"/>
    <tableColumn id="2" name="Leverancier" totalsRowDxfId="459"/>
    <tableColumn id="3" name="Beschrijving" totalsRowDxfId="458"/>
    <tableColumn id="5" name="Bedrag" totalsRowFunction="sum" totalsRowDxfId="457"/>
  </tableColumns>
  <tableStyleInfo name="TableStyleLight18" showFirstColumn="0" showLastColumn="0" showRowStripes="0" showColumnStripes="0"/>
</table>
</file>

<file path=xl/tables/table30.xml><?xml version="1.0" encoding="utf-8"?>
<table xmlns="http://schemas.openxmlformats.org/spreadsheetml/2006/main" id="31" name="Expense56" displayName="Expense56" ref="A33:D37" totalsRowCount="1" headerRowDxfId="250" dataDxfId="249" totalsRowDxfId="248">
  <autoFilter ref="A33:D36"/>
  <tableColumns count="4">
    <tableColumn id="1" name="Datum" totalsRowLabel="Subtotaal" dataDxfId="247" totalsRowDxfId="246"/>
    <tableColumn id="2" name="Leverancier" dataDxfId="245" totalsRowDxfId="244"/>
    <tableColumn id="3" name="Beschrijving" dataDxfId="243" totalsRowDxfId="242"/>
    <tableColumn id="5" name="Bedrag" totalsRowFunction="sum" dataDxfId="241" totalsRowDxfId="240"/>
  </tableColumns>
  <tableStyleInfo name="TableStyleLight20" showFirstColumn="0" showLastColumn="0" showRowStripes="0" showColumnStripes="0"/>
</table>
</file>

<file path=xl/tables/table31.xml><?xml version="1.0" encoding="utf-8"?>
<table xmlns="http://schemas.openxmlformats.org/spreadsheetml/2006/main" id="32" name="Expense17" displayName="Expense17" ref="A5:D9" totalsRowCount="1" headerRowDxfId="239">
  <autoFilter ref="A5:D8"/>
  <tableColumns count="4">
    <tableColumn id="1" name="Datum" totalsRowLabel="Subtotaal" dataDxfId="238" totalsRowDxfId="237"/>
    <tableColumn id="2" name="Leverancier" totalsRowDxfId="236"/>
    <tableColumn id="3" name="Beschrijving" totalsRowDxfId="235"/>
    <tableColumn id="5" name="Bedrag" totalsRowFunction="sum" totalsRowDxfId="234"/>
  </tableColumns>
  <tableStyleInfo name="TableStyleLight16" showFirstColumn="0" showLastColumn="0" showRowStripes="0" showColumnStripes="0"/>
</table>
</file>

<file path=xl/tables/table32.xml><?xml version="1.0" encoding="utf-8"?>
<table xmlns="http://schemas.openxmlformats.org/spreadsheetml/2006/main" id="33" name="Expense27" displayName="Expense27" ref="A12:D16" totalsRowCount="1" headerRowDxfId="233" dataDxfId="232" totalsRowDxfId="231">
  <autoFilter ref="A12:D15"/>
  <tableColumns count="4">
    <tableColumn id="1" name="Datum" totalsRowLabel="Subtotaal" dataDxfId="230" totalsRowDxfId="229"/>
    <tableColumn id="2" name="Leverancier" dataDxfId="228" totalsRowDxfId="227"/>
    <tableColumn id="3" name="Beschrijving" dataDxfId="226" totalsRowDxfId="225"/>
    <tableColumn id="5" name="Bedrag" totalsRowFunction="sum" dataDxfId="224" totalsRowDxfId="223"/>
  </tableColumns>
  <tableStyleInfo name="TableStyleLight17" showFirstColumn="0" showLastColumn="0" showRowStripes="0" showColumnStripes="0"/>
</table>
</file>

<file path=xl/tables/table33.xml><?xml version="1.0" encoding="utf-8"?>
<table xmlns="http://schemas.openxmlformats.org/spreadsheetml/2006/main" id="34" name="Expense37" displayName="Expense37" ref="A19:D23" totalsRowCount="1" headerRowDxfId="222">
  <autoFilter ref="A19:D22"/>
  <tableColumns count="4">
    <tableColumn id="1" name="Datum" totalsRowLabel="Subtotaal" dataDxfId="221" totalsRowDxfId="220"/>
    <tableColumn id="2" name="Leverancier" totalsRowDxfId="219"/>
    <tableColumn id="3" name="Beschrijving" totalsRowDxfId="218"/>
    <tableColumn id="5" name="Bedrag" totalsRowFunction="sum" totalsRowDxfId="217"/>
  </tableColumns>
  <tableStyleInfo name="TableStyleLight18" showFirstColumn="0" showLastColumn="0" showRowStripes="0" showColumnStripes="0"/>
</table>
</file>

<file path=xl/tables/table34.xml><?xml version="1.0" encoding="utf-8"?>
<table xmlns="http://schemas.openxmlformats.org/spreadsheetml/2006/main" id="35" name="Expense47" displayName="Expense47" ref="A26:D30" totalsRowCount="1" headerRowDxfId="216">
  <autoFilter ref="A26:D29"/>
  <tableColumns count="4">
    <tableColumn id="1" name="Datum" totalsRowLabel="Subtotaal" dataDxfId="215" totalsRowDxfId="214"/>
    <tableColumn id="2" name="Leverancier" totalsRowDxfId="213"/>
    <tableColumn id="3" name="Beschrijving" totalsRowDxfId="212"/>
    <tableColumn id="5" name="Bedrag" totalsRowFunction="sum" totalsRowDxfId="211"/>
  </tableColumns>
  <tableStyleInfo name="TableStyleLight19" showFirstColumn="0" showLastColumn="0" showRowStripes="0" showColumnStripes="0"/>
</table>
</file>

<file path=xl/tables/table35.xml><?xml version="1.0" encoding="utf-8"?>
<table xmlns="http://schemas.openxmlformats.org/spreadsheetml/2006/main" id="36" name="Expense57" displayName="Expense57" ref="A33:D37" totalsRowCount="1" headerRowDxfId="210" dataDxfId="209" totalsRowDxfId="208">
  <autoFilter ref="A33:D36"/>
  <tableColumns count="4">
    <tableColumn id="1" name="Datum" totalsRowLabel="Subtotaal" dataDxfId="207" totalsRowDxfId="206"/>
    <tableColumn id="2" name="Leverancier" dataDxfId="205" totalsRowDxfId="204"/>
    <tableColumn id="3" name="Beschrijving" dataDxfId="203" totalsRowDxfId="202"/>
    <tableColumn id="5" name="Bedrag" totalsRowFunction="sum" dataDxfId="201" totalsRowDxfId="200"/>
  </tableColumns>
  <tableStyleInfo name="TableStyleLight20" showFirstColumn="0" showLastColumn="0" showRowStripes="0" showColumnStripes="0"/>
</table>
</file>

<file path=xl/tables/table36.xml><?xml version="1.0" encoding="utf-8"?>
<table xmlns="http://schemas.openxmlformats.org/spreadsheetml/2006/main" id="37" name="Expense18" displayName="Expense18" ref="A5:D9" totalsRowCount="1" headerRowDxfId="199">
  <autoFilter ref="A5:D8"/>
  <tableColumns count="4">
    <tableColumn id="1" name="Datum" totalsRowLabel="Subtotaal" dataDxfId="198" totalsRowDxfId="197"/>
    <tableColumn id="2" name="Leverancier" totalsRowDxfId="196"/>
    <tableColumn id="3" name="Beschrijving" totalsRowDxfId="195"/>
    <tableColumn id="5" name="Bedrag" totalsRowFunction="sum" totalsRowDxfId="194"/>
  </tableColumns>
  <tableStyleInfo name="TableStyleLight16" showFirstColumn="0" showLastColumn="0" showRowStripes="0" showColumnStripes="0"/>
</table>
</file>

<file path=xl/tables/table37.xml><?xml version="1.0" encoding="utf-8"?>
<table xmlns="http://schemas.openxmlformats.org/spreadsheetml/2006/main" id="38" name="Expense28" displayName="Expense28" ref="A12:D16" totalsRowCount="1" headerRowDxfId="193" dataDxfId="192" totalsRowDxfId="191">
  <autoFilter ref="A12:D15"/>
  <tableColumns count="4">
    <tableColumn id="1" name="Datum" totalsRowLabel="Subtotaal" dataDxfId="190" totalsRowDxfId="189"/>
    <tableColumn id="2" name="Leverancier" dataDxfId="188" totalsRowDxfId="187"/>
    <tableColumn id="3" name="Beschrijving" dataDxfId="186" totalsRowDxfId="185"/>
    <tableColumn id="5" name="Bedrag" totalsRowFunction="sum" dataDxfId="184" totalsRowDxfId="183"/>
  </tableColumns>
  <tableStyleInfo name="TableStyleLight17" showFirstColumn="0" showLastColumn="0" showRowStripes="0" showColumnStripes="0"/>
</table>
</file>

<file path=xl/tables/table38.xml><?xml version="1.0" encoding="utf-8"?>
<table xmlns="http://schemas.openxmlformats.org/spreadsheetml/2006/main" id="39" name="Expense38" displayName="Expense38" ref="A19:D23" totalsRowCount="1" headerRowDxfId="182">
  <autoFilter ref="A19:D22"/>
  <tableColumns count="4">
    <tableColumn id="1" name="Datum" totalsRowLabel="Subtotaal" dataDxfId="181" totalsRowDxfId="180"/>
    <tableColumn id="2" name="Leverancier" totalsRowDxfId="179"/>
    <tableColumn id="3" name="Beschrijving" totalsRowDxfId="178"/>
    <tableColumn id="5" name="Bedrag" totalsRowFunction="sum" totalsRowDxfId="177"/>
  </tableColumns>
  <tableStyleInfo name="TableStyleLight18" showFirstColumn="0" showLastColumn="0" showRowStripes="0" showColumnStripes="0"/>
</table>
</file>

<file path=xl/tables/table39.xml><?xml version="1.0" encoding="utf-8"?>
<table xmlns="http://schemas.openxmlformats.org/spreadsheetml/2006/main" id="40" name="Expense48" displayName="Expense48" ref="A26:D30" totalsRowCount="1" headerRowDxfId="176">
  <autoFilter ref="A26:D29"/>
  <tableColumns count="4">
    <tableColumn id="1" name="Datum" totalsRowLabel="Subtotaal" dataDxfId="175" totalsRowDxfId="174"/>
    <tableColumn id="2" name="Leverancier" totalsRowDxfId="173"/>
    <tableColumn id="3" name="Beschrijving" totalsRowDxfId="172"/>
    <tableColumn id="5" name="Bedrag" totalsRowFunction="sum" totalsRowDxfId="171"/>
  </tableColumns>
  <tableStyleInfo name="TableStyleLight19" showFirstColumn="0" showLastColumn="0" showRowStripes="0" showColumnStripes="0"/>
</table>
</file>

<file path=xl/tables/table4.xml><?xml version="1.0" encoding="utf-8"?>
<table xmlns="http://schemas.openxmlformats.org/spreadsheetml/2006/main" id="10" name="Expense41" displayName="Expense41" ref="A26:D30" totalsRowCount="1" headerRowDxfId="456">
  <autoFilter ref="A26:D29"/>
  <tableColumns count="4">
    <tableColumn id="1" name="Datum" totalsRowLabel="Subtotaal" dataDxfId="455" totalsRowDxfId="454"/>
    <tableColumn id="2" name="Leverancier" totalsRowDxfId="453"/>
    <tableColumn id="3" name="Beschrijving" totalsRowDxfId="452"/>
    <tableColumn id="5" name="Bedrag" totalsRowFunction="sum" totalsRowDxfId="451"/>
  </tableColumns>
  <tableStyleInfo name="TableStyleLight19" showFirstColumn="0" showLastColumn="0" showRowStripes="0" showColumnStripes="0"/>
</table>
</file>

<file path=xl/tables/table40.xml><?xml version="1.0" encoding="utf-8"?>
<table xmlns="http://schemas.openxmlformats.org/spreadsheetml/2006/main" id="41" name="Expense58" displayName="Expense58" ref="A33:D37" totalsRowCount="1" headerRowDxfId="170" dataDxfId="169" totalsRowDxfId="168">
  <autoFilter ref="A33:D36"/>
  <tableColumns count="4">
    <tableColumn id="1" name="Datum" totalsRowLabel="Subtotaal" dataDxfId="167" totalsRowDxfId="166"/>
    <tableColumn id="2" name="Leverancier" dataDxfId="165" totalsRowDxfId="164"/>
    <tableColumn id="3" name="Beschrijving" dataDxfId="163" totalsRowDxfId="162"/>
    <tableColumn id="5" name="Bedrag" totalsRowFunction="sum" dataDxfId="161" totalsRowDxfId="160"/>
  </tableColumns>
  <tableStyleInfo name="TableStyleLight20" showFirstColumn="0" showLastColumn="0" showRowStripes="0" showColumnStripes="0"/>
</table>
</file>

<file path=xl/tables/table41.xml><?xml version="1.0" encoding="utf-8"?>
<table xmlns="http://schemas.openxmlformats.org/spreadsheetml/2006/main" id="42" name="Expense19" displayName="Expense19" ref="A5:D9" totalsRowCount="1" headerRowDxfId="159">
  <autoFilter ref="A5:D8"/>
  <tableColumns count="4">
    <tableColumn id="1" name="Datum" totalsRowLabel="Subtotaal" dataDxfId="158" totalsRowDxfId="157"/>
    <tableColumn id="2" name="Leverancier" totalsRowDxfId="156"/>
    <tableColumn id="3" name="Beschrijving" totalsRowDxfId="155"/>
    <tableColumn id="5" name="Bedrag" totalsRowFunction="sum" totalsRowDxfId="154"/>
  </tableColumns>
  <tableStyleInfo name="TableStyleLight16" showFirstColumn="0" showLastColumn="0" showRowStripes="0" showColumnStripes="0"/>
</table>
</file>

<file path=xl/tables/table42.xml><?xml version="1.0" encoding="utf-8"?>
<table xmlns="http://schemas.openxmlformats.org/spreadsheetml/2006/main" id="43" name="Expense29" displayName="Expense29" ref="A12:D16" totalsRowCount="1" headerRowDxfId="153" dataDxfId="152" totalsRowDxfId="151">
  <autoFilter ref="A12:D15"/>
  <tableColumns count="4">
    <tableColumn id="1" name="Datum" totalsRowLabel="Subtotaal" dataDxfId="150" totalsRowDxfId="149"/>
    <tableColumn id="2" name="Leverancier" dataDxfId="148" totalsRowDxfId="147"/>
    <tableColumn id="3" name="Beschrijving" dataDxfId="146" totalsRowDxfId="145"/>
    <tableColumn id="5" name="Bedrag" totalsRowFunction="sum" dataDxfId="144" totalsRowDxfId="143"/>
  </tableColumns>
  <tableStyleInfo name="TableStyleLight17" showFirstColumn="0" showLastColumn="0" showRowStripes="0" showColumnStripes="0"/>
</table>
</file>

<file path=xl/tables/table43.xml><?xml version="1.0" encoding="utf-8"?>
<table xmlns="http://schemas.openxmlformats.org/spreadsheetml/2006/main" id="44" name="Expense39" displayName="Expense39" ref="A19:D23" totalsRowCount="1" headerRowDxfId="142">
  <autoFilter ref="A19:D22"/>
  <tableColumns count="4">
    <tableColumn id="1" name="Datum" totalsRowLabel="Subtotaal" dataDxfId="141" totalsRowDxfId="140"/>
    <tableColumn id="2" name="Leverancier" totalsRowDxfId="139"/>
    <tableColumn id="3" name="Beschrijving" totalsRowDxfId="138"/>
    <tableColumn id="5" name="Bedrag" totalsRowFunction="sum" totalsRowDxfId="137"/>
  </tableColumns>
  <tableStyleInfo name="TableStyleLight18" showFirstColumn="0" showLastColumn="0" showRowStripes="0" showColumnStripes="0"/>
</table>
</file>

<file path=xl/tables/table44.xml><?xml version="1.0" encoding="utf-8"?>
<table xmlns="http://schemas.openxmlformats.org/spreadsheetml/2006/main" id="45" name="Expense49" displayName="Expense49" ref="A26:D30" totalsRowCount="1" headerRowDxfId="136">
  <autoFilter ref="A26:D29"/>
  <tableColumns count="4">
    <tableColumn id="1" name="Datum" totalsRowLabel="Subtotaal" dataDxfId="135" totalsRowDxfId="134"/>
    <tableColumn id="2" name="Leverancier" totalsRowDxfId="133"/>
    <tableColumn id="3" name="Beschrijving" totalsRowDxfId="132"/>
    <tableColumn id="5" name="Bedrag" totalsRowFunction="sum" totalsRowDxfId="131"/>
  </tableColumns>
  <tableStyleInfo name="TableStyleLight19" showFirstColumn="0" showLastColumn="0" showRowStripes="0" showColumnStripes="0"/>
</table>
</file>

<file path=xl/tables/table45.xml><?xml version="1.0" encoding="utf-8"?>
<table xmlns="http://schemas.openxmlformats.org/spreadsheetml/2006/main" id="46" name="Expense59" displayName="Expense59" ref="A33:D37" totalsRowCount="1" headerRowDxfId="130" dataDxfId="129" totalsRowDxfId="128">
  <autoFilter ref="A33:D36"/>
  <tableColumns count="4">
    <tableColumn id="1" name="Datum" totalsRowLabel="Subtotaal" dataDxfId="127" totalsRowDxfId="126"/>
    <tableColumn id="2" name="Leverancier" dataDxfId="125" totalsRowDxfId="124"/>
    <tableColumn id="3" name="Beschrijving" dataDxfId="123" totalsRowDxfId="122"/>
    <tableColumn id="5" name="Bedrag" totalsRowFunction="sum" dataDxfId="121" totalsRowDxfId="120"/>
  </tableColumns>
  <tableStyleInfo name="TableStyleLight20" showFirstColumn="0" showLastColumn="0" showRowStripes="0" showColumnStripes="0"/>
</table>
</file>

<file path=xl/tables/table46.xml><?xml version="1.0" encoding="utf-8"?>
<table xmlns="http://schemas.openxmlformats.org/spreadsheetml/2006/main" id="47" name="Expense110" displayName="Expense110" ref="A5:D9" totalsRowCount="1" headerRowDxfId="119">
  <autoFilter ref="A5:D8"/>
  <tableColumns count="4">
    <tableColumn id="1" name="Datum" totalsRowLabel="Subtotaal" dataDxfId="118" totalsRowDxfId="117"/>
    <tableColumn id="2" name="Leverancier" totalsRowDxfId="116"/>
    <tableColumn id="3" name="Beschrijving" totalsRowDxfId="115"/>
    <tableColumn id="5" name="Bedrag" totalsRowFunction="sum" totalsRowDxfId="114"/>
  </tableColumns>
  <tableStyleInfo name="TableStyleLight16" showFirstColumn="0" showLastColumn="0" showRowStripes="0" showColumnStripes="0"/>
</table>
</file>

<file path=xl/tables/table47.xml><?xml version="1.0" encoding="utf-8"?>
<table xmlns="http://schemas.openxmlformats.org/spreadsheetml/2006/main" id="48" name="Expense210" displayName="Expense210" ref="A12:D16" totalsRowCount="1" headerRowDxfId="113" dataDxfId="112" totalsRowDxfId="111">
  <autoFilter ref="A12:D15"/>
  <tableColumns count="4">
    <tableColumn id="1" name="Datum" totalsRowLabel="Subtotaal" dataDxfId="110" totalsRowDxfId="109"/>
    <tableColumn id="2" name="Leverancier" dataDxfId="108" totalsRowDxfId="107"/>
    <tableColumn id="3" name="Beschrijving" dataDxfId="106" totalsRowDxfId="105"/>
    <tableColumn id="5" name="Bedrag" totalsRowFunction="sum" dataDxfId="104" totalsRowDxfId="103"/>
  </tableColumns>
  <tableStyleInfo name="TableStyleLight17" showFirstColumn="0" showLastColumn="0" showRowStripes="0" showColumnStripes="0"/>
</table>
</file>

<file path=xl/tables/table48.xml><?xml version="1.0" encoding="utf-8"?>
<table xmlns="http://schemas.openxmlformats.org/spreadsheetml/2006/main" id="49" name="Expense310" displayName="Expense310" ref="A19:D23" totalsRowCount="1" headerRowDxfId="102">
  <autoFilter ref="A19:D22"/>
  <tableColumns count="4">
    <tableColumn id="1" name="Datum" totalsRowLabel="Subtotaal" dataDxfId="101" totalsRowDxfId="100"/>
    <tableColumn id="2" name="Leverancier" totalsRowDxfId="99"/>
    <tableColumn id="3" name="Beschrijving" totalsRowDxfId="98"/>
    <tableColumn id="5" name="Bedrag" totalsRowFunction="sum" totalsRowDxfId="97"/>
  </tableColumns>
  <tableStyleInfo name="TableStyleLight18" showFirstColumn="0" showLastColumn="0" showRowStripes="0" showColumnStripes="0"/>
</table>
</file>

<file path=xl/tables/table49.xml><?xml version="1.0" encoding="utf-8"?>
<table xmlns="http://schemas.openxmlformats.org/spreadsheetml/2006/main" id="50" name="Expense410" displayName="Expense410" ref="A26:D30" totalsRowCount="1" headerRowDxfId="96">
  <autoFilter ref="A26:D29"/>
  <tableColumns count="4">
    <tableColumn id="1" name="Datum" totalsRowLabel="Subtotaal" dataDxfId="95" totalsRowDxfId="94"/>
    <tableColumn id="2" name="Leverancier" totalsRowDxfId="93"/>
    <tableColumn id="3" name="Beschrijving" totalsRowDxfId="92"/>
    <tableColumn id="5" name="Bedrag" totalsRowFunction="sum" totalsRowDxfId="91"/>
  </tableColumns>
  <tableStyleInfo name="TableStyleLight19" showFirstColumn="0" showLastColumn="0" showRowStripes="0" showColumnStripes="0"/>
</table>
</file>

<file path=xl/tables/table5.xml><?xml version="1.0" encoding="utf-8"?>
<table xmlns="http://schemas.openxmlformats.org/spreadsheetml/2006/main" id="11" name="Expense51" displayName="Expense51" ref="A33:D37" totalsRowCount="1" headerRowDxfId="450" dataDxfId="449" totalsRowDxfId="448">
  <autoFilter ref="A33:D36"/>
  <tableColumns count="4">
    <tableColumn id="1" name="Datum" totalsRowLabel="Subtotaal" dataDxfId="447" totalsRowDxfId="446"/>
    <tableColumn id="2" name="Leverancier" dataDxfId="445" totalsRowDxfId="444"/>
    <tableColumn id="3" name="Beschrijving" dataDxfId="443" totalsRowDxfId="442"/>
    <tableColumn id="5" name="Bedrag" totalsRowFunction="sum" dataDxfId="441" totalsRowDxfId="440"/>
  </tableColumns>
  <tableStyleInfo name="TableStyleLight20" showFirstColumn="0" showLastColumn="0" showRowStripes="0" showColumnStripes="0"/>
</table>
</file>

<file path=xl/tables/table50.xml><?xml version="1.0" encoding="utf-8"?>
<table xmlns="http://schemas.openxmlformats.org/spreadsheetml/2006/main" id="51" name="Expense510" displayName="Expense510" ref="A33:D37" totalsRowCount="1" headerRowDxfId="90" dataDxfId="89" totalsRowDxfId="88">
  <autoFilter ref="A33:D36"/>
  <tableColumns count="4">
    <tableColumn id="1" name="Datum" totalsRowLabel="Subtotaal" dataDxfId="87" totalsRowDxfId="86"/>
    <tableColumn id="2" name="Leverancier" dataDxfId="85" totalsRowDxfId="84"/>
    <tableColumn id="3" name="Beschrijving" dataDxfId="83" totalsRowDxfId="82"/>
    <tableColumn id="5" name="Bedrag" totalsRowFunction="sum" dataDxfId="81" totalsRowDxfId="80"/>
  </tableColumns>
  <tableStyleInfo name="TableStyleLight20" showFirstColumn="0" showLastColumn="0" showRowStripes="0" showColumnStripes="0"/>
</table>
</file>

<file path=xl/tables/table51.xml><?xml version="1.0" encoding="utf-8"?>
<table xmlns="http://schemas.openxmlformats.org/spreadsheetml/2006/main" id="52" name="Expense111" displayName="Expense111" ref="A5:D9" totalsRowCount="1" headerRowDxfId="79">
  <autoFilter ref="A5:D8"/>
  <tableColumns count="4">
    <tableColumn id="1" name="Datum" totalsRowLabel="Subtotaal" dataDxfId="78" totalsRowDxfId="77"/>
    <tableColumn id="2" name="Leverancier" totalsRowDxfId="76"/>
    <tableColumn id="3" name="Beschrijving" totalsRowDxfId="75"/>
    <tableColumn id="5" name="Bedrag" totalsRowFunction="sum" totalsRowDxfId="74"/>
  </tableColumns>
  <tableStyleInfo name="TableStyleLight16" showFirstColumn="0" showLastColumn="0" showRowStripes="0" showColumnStripes="0"/>
</table>
</file>

<file path=xl/tables/table52.xml><?xml version="1.0" encoding="utf-8"?>
<table xmlns="http://schemas.openxmlformats.org/spreadsheetml/2006/main" id="53" name="Expense211" displayName="Expense211" ref="A12:D16" totalsRowCount="1" headerRowDxfId="73" dataDxfId="72" totalsRowDxfId="71">
  <autoFilter ref="A12:D15"/>
  <tableColumns count="4">
    <tableColumn id="1" name="Datum" totalsRowLabel="Subtotaal" dataDxfId="70" totalsRowDxfId="69"/>
    <tableColumn id="2" name="Leverancier" dataDxfId="68" totalsRowDxfId="67"/>
    <tableColumn id="3" name="Beschrijving" dataDxfId="66" totalsRowDxfId="65"/>
    <tableColumn id="5" name="Bedrag" totalsRowFunction="sum" dataDxfId="64" totalsRowDxfId="63"/>
  </tableColumns>
  <tableStyleInfo name="TableStyleLight17" showFirstColumn="0" showLastColumn="0" showRowStripes="0" showColumnStripes="0"/>
</table>
</file>

<file path=xl/tables/table53.xml><?xml version="1.0" encoding="utf-8"?>
<table xmlns="http://schemas.openxmlformats.org/spreadsheetml/2006/main" id="54" name="Expense311" displayName="Expense311" ref="A19:D23" totalsRowCount="1" headerRowDxfId="62">
  <autoFilter ref="A19:D22"/>
  <tableColumns count="4">
    <tableColumn id="1" name="Datum" totalsRowLabel="Subtotaal" dataDxfId="61" totalsRowDxfId="60"/>
    <tableColumn id="2" name="Leverancier" totalsRowDxfId="59"/>
    <tableColumn id="3" name="Beschrijving" totalsRowDxfId="58"/>
    <tableColumn id="5" name="Bedrag" totalsRowFunction="sum" totalsRowDxfId="57"/>
  </tableColumns>
  <tableStyleInfo name="TableStyleLight18" showFirstColumn="0" showLastColumn="0" showRowStripes="0" showColumnStripes="0"/>
</table>
</file>

<file path=xl/tables/table54.xml><?xml version="1.0" encoding="utf-8"?>
<table xmlns="http://schemas.openxmlformats.org/spreadsheetml/2006/main" id="55" name="Expense411" displayName="Expense411" ref="A26:D30" totalsRowCount="1" headerRowDxfId="56">
  <autoFilter ref="A26:D29"/>
  <tableColumns count="4">
    <tableColumn id="1" name="Datum" totalsRowLabel="Subtotaal" dataDxfId="55" totalsRowDxfId="54"/>
    <tableColumn id="2" name="Leverancier" totalsRowDxfId="53"/>
    <tableColumn id="3" name="Beschrijving" totalsRowDxfId="52"/>
    <tableColumn id="5" name="Bedrag" totalsRowFunction="sum" totalsRowDxfId="51"/>
  </tableColumns>
  <tableStyleInfo name="TableStyleLight19" showFirstColumn="0" showLastColumn="0" showRowStripes="0" showColumnStripes="0"/>
</table>
</file>

<file path=xl/tables/table55.xml><?xml version="1.0" encoding="utf-8"?>
<table xmlns="http://schemas.openxmlformats.org/spreadsheetml/2006/main" id="56" name="Expense511" displayName="Expense511" ref="A33:D37" totalsRowCount="1" headerRowDxfId="50" dataDxfId="49" totalsRowDxfId="48">
  <autoFilter ref="A33:D36"/>
  <tableColumns count="4">
    <tableColumn id="1" name="Datum" totalsRowLabel="Subtotaal" dataDxfId="47" totalsRowDxfId="46"/>
    <tableColumn id="2" name="Leverancier" dataDxfId="45" totalsRowDxfId="44"/>
    <tableColumn id="3" name="Beschrijving" dataDxfId="43" totalsRowDxfId="42"/>
    <tableColumn id="5" name="Bedrag" totalsRowFunction="sum" dataDxfId="41" totalsRowDxfId="40"/>
  </tableColumns>
  <tableStyleInfo name="TableStyleLight20" showFirstColumn="0" showLastColumn="0" showRowStripes="0" showColumnStripes="0"/>
</table>
</file>

<file path=xl/tables/table56.xml><?xml version="1.0" encoding="utf-8"?>
<table xmlns="http://schemas.openxmlformats.org/spreadsheetml/2006/main" id="57" name="Expense112" displayName="Expense112" ref="A5:D9" totalsRowCount="1" headerRowDxfId="39">
  <autoFilter ref="A5:D8"/>
  <tableColumns count="4">
    <tableColumn id="1" name="Datum" totalsRowLabel="Subtotaal" dataDxfId="38" totalsRowDxfId="37"/>
    <tableColumn id="2" name="Leverancier" totalsRowDxfId="36"/>
    <tableColumn id="3" name="Beschrijving" totalsRowDxfId="35"/>
    <tableColumn id="5" name="Bedrag" totalsRowFunction="sum" totalsRowDxfId="34"/>
  </tableColumns>
  <tableStyleInfo name="TableStyleLight16" showFirstColumn="0" showLastColumn="0" showRowStripes="0" showColumnStripes="0"/>
</table>
</file>

<file path=xl/tables/table57.xml><?xml version="1.0" encoding="utf-8"?>
<table xmlns="http://schemas.openxmlformats.org/spreadsheetml/2006/main" id="58" name="Expense212" displayName="Expense212" ref="A12:D16" totalsRowCount="1" headerRowDxfId="33" dataDxfId="32" totalsRowDxfId="31">
  <autoFilter ref="A12:D15"/>
  <tableColumns count="4">
    <tableColumn id="1" name="Datum" totalsRowLabel="Subtotaal" dataDxfId="30" totalsRowDxfId="29"/>
    <tableColumn id="2" name="Leverancier" dataDxfId="28" totalsRowDxfId="27"/>
    <tableColumn id="3" name="Beschrijving" dataDxfId="26" totalsRowDxfId="25"/>
    <tableColumn id="5" name="Bedrag" totalsRowFunction="sum" dataDxfId="24" totalsRowDxfId="23"/>
  </tableColumns>
  <tableStyleInfo name="TableStyleLight17" showFirstColumn="0" showLastColumn="0" showRowStripes="0" showColumnStripes="0"/>
</table>
</file>

<file path=xl/tables/table58.xml><?xml version="1.0" encoding="utf-8"?>
<table xmlns="http://schemas.openxmlformats.org/spreadsheetml/2006/main" id="59" name="Expense312" displayName="Expense312" ref="A19:D23" totalsRowCount="1" headerRowDxfId="22">
  <autoFilter ref="A19:D22"/>
  <tableColumns count="4">
    <tableColumn id="1" name="Datum" totalsRowLabel="Subtotaal" dataDxfId="21" totalsRowDxfId="20"/>
    <tableColumn id="2" name="Leverancier" totalsRowDxfId="19"/>
    <tableColumn id="3" name="Beschrijving" totalsRowDxfId="18"/>
    <tableColumn id="5" name="Bedrag" totalsRowFunction="sum" totalsRowDxfId="17"/>
  </tableColumns>
  <tableStyleInfo name="TableStyleLight18" showFirstColumn="0" showLastColumn="0" showRowStripes="0" showColumnStripes="0"/>
</table>
</file>

<file path=xl/tables/table59.xml><?xml version="1.0" encoding="utf-8"?>
<table xmlns="http://schemas.openxmlformats.org/spreadsheetml/2006/main" id="60" name="Expense412" displayName="Expense412" ref="A26:D30" totalsRowCount="1" headerRowDxfId="16">
  <autoFilter ref="A26:D29"/>
  <tableColumns count="4">
    <tableColumn id="1" name="Datum" totalsRowLabel="Subtotaal" dataDxfId="15" totalsRowDxfId="14"/>
    <tableColumn id="2" name="Leverancier" totalsRowDxfId="13"/>
    <tableColumn id="3" name="Beschrijving" totalsRowDxfId="12"/>
    <tableColumn id="5" name="Bedrag" totalsRowFunction="sum" totalsRowDxfId="11"/>
  </tableColumns>
  <tableStyleInfo name="TableStyleLight19" showFirstColumn="0" showLastColumn="0" showRowStripes="0" showColumnStripes="0"/>
</table>
</file>

<file path=xl/tables/table6.xml><?xml version="1.0" encoding="utf-8"?>
<table xmlns="http://schemas.openxmlformats.org/spreadsheetml/2006/main" id="2" name="Expense12" displayName="Expense12" ref="A5:D9" totalsRowCount="1" headerRowDxfId="439">
  <autoFilter ref="A5:D8"/>
  <tableColumns count="4">
    <tableColumn id="1" name="Datum" totalsRowLabel="Subtotaal" dataDxfId="438" totalsRowDxfId="437"/>
    <tableColumn id="2" name="Leverancier" totalsRowDxfId="436"/>
    <tableColumn id="3" name="Beschrijving" totalsRowDxfId="435"/>
    <tableColumn id="5" name="Bedrag" totalsRowFunction="sum" totalsRowDxfId="434"/>
  </tableColumns>
  <tableStyleInfo name="TableStyleLight16" showFirstColumn="0" showLastColumn="0" showRowStripes="0" showColumnStripes="0"/>
</table>
</file>

<file path=xl/tables/table60.xml><?xml version="1.0" encoding="utf-8"?>
<table xmlns="http://schemas.openxmlformats.org/spreadsheetml/2006/main" id="61" name="Expense512" displayName="Expense512" ref="A33:D37" totalsRowCount="1" headerRowDxfId="10" dataDxfId="9" totalsRowDxfId="8">
  <autoFilter ref="A33:D36"/>
  <tableColumns count="4">
    <tableColumn id="1" name="Datum" totalsRowLabel="Subtotaal" dataDxfId="7" totalsRowDxfId="6"/>
    <tableColumn id="2" name="Leverancier" dataDxfId="5" totalsRowDxfId="4"/>
    <tableColumn id="3" name="Beschrijving" dataDxfId="3" totalsRowDxfId="2"/>
    <tableColumn id="5" name="Bedrag" totalsRowFunction="sum" dataDxfId="1" totalsRowDxfId="0"/>
  </tableColumns>
  <tableStyleInfo name="TableStyleLight20" showFirstColumn="0" showLastColumn="0" showRowStripes="0" showColumnStripes="0"/>
</table>
</file>

<file path=xl/tables/table7.xml><?xml version="1.0" encoding="utf-8"?>
<table xmlns="http://schemas.openxmlformats.org/spreadsheetml/2006/main" id="5" name="Expense22" displayName="Expense22" ref="A12:D16" totalsRowCount="1" headerRowDxfId="433" dataDxfId="432" totalsRowDxfId="431">
  <autoFilter ref="A12:D15"/>
  <tableColumns count="4">
    <tableColumn id="1" name="Datum" totalsRowLabel="Subtotaal" dataDxfId="430" totalsRowDxfId="429"/>
    <tableColumn id="2" name="Leverancier" dataDxfId="428" totalsRowDxfId="427"/>
    <tableColumn id="3" name="Beschrijving" dataDxfId="426" totalsRowDxfId="425"/>
    <tableColumn id="5" name="Bedrag" totalsRowFunction="sum" dataDxfId="424" totalsRowDxfId="423"/>
  </tableColumns>
  <tableStyleInfo name="TableStyleLight17" showFirstColumn="0" showLastColumn="0" showRowStripes="0" showColumnStripes="0"/>
</table>
</file>

<file path=xl/tables/table8.xml><?xml version="1.0" encoding="utf-8"?>
<table xmlns="http://schemas.openxmlformats.org/spreadsheetml/2006/main" id="6" name="Expense32" displayName="Expense32" ref="A19:D23" totalsRowCount="1" headerRowDxfId="422">
  <autoFilter ref="A19:D22"/>
  <tableColumns count="4">
    <tableColumn id="1" name="Datum" totalsRowLabel="Subtotaal" dataDxfId="421" totalsRowDxfId="420"/>
    <tableColumn id="2" name="Postbusnummer" totalsRowDxfId="419"/>
    <tableColumn id="3" name="Beschrijving" totalsRowDxfId="418"/>
    <tableColumn id="5" name="Bedrag" totalsRowFunction="sum" totalsRowDxfId="417"/>
  </tableColumns>
  <tableStyleInfo name="TableStyleLight18" showFirstColumn="0" showLastColumn="0" showRowStripes="0" showColumnStripes="0"/>
</table>
</file>

<file path=xl/tables/table9.xml><?xml version="1.0" encoding="utf-8"?>
<table xmlns="http://schemas.openxmlformats.org/spreadsheetml/2006/main" id="7" name="Expense42" displayName="Expense42" ref="A26:D30" totalsRowCount="1" headerRowDxfId="416">
  <autoFilter ref="A26:D29"/>
  <tableColumns count="4">
    <tableColumn id="1" name="Datum" totalsRowLabel="Subtotaal" dataDxfId="415" totalsRowDxfId="414"/>
    <tableColumn id="2" name="Leverancier" totalsRowDxfId="413"/>
    <tableColumn id="3" name="Beschrijving" totalsRowDxfId="412"/>
    <tableColumn id="5" name="Bedrag" totalsRowFunction="sum" totalsRowDxfId="411"/>
  </tableColumns>
  <tableStyleInfo name="TableStyleLight19" showFirstColumn="0" showLastColumn="0" showRowStripes="0" showColumnStripes="0"/>
</table>
</file>

<file path=xl/theme/theme1.xml><?xml version="1.0" encoding="utf-8"?>
<a:theme xmlns:a="http://schemas.openxmlformats.org/drawingml/2006/main" name="Technic">
  <a:themeElements>
    <a:clrScheme name="Technic">
      <a:dk1>
        <a:sysClr val="windowText" lastClr="000000"/>
      </a:dk1>
      <a:lt1>
        <a:sysClr val="window" lastClr="FFFFFF"/>
      </a:lt1>
      <a:dk2>
        <a:srgbClr val="3B3B3B"/>
      </a:dk2>
      <a:lt2>
        <a:srgbClr val="D4D2D0"/>
      </a:lt2>
      <a:accent1>
        <a:srgbClr val="6EA0B0"/>
      </a:accent1>
      <a:accent2>
        <a:srgbClr val="CCAF0A"/>
      </a:accent2>
      <a:accent3>
        <a:srgbClr val="8D89A4"/>
      </a:accent3>
      <a:accent4>
        <a:srgbClr val="748560"/>
      </a:accent4>
      <a:accent5>
        <a:srgbClr val="9E9273"/>
      </a:accent5>
      <a:accent6>
        <a:srgbClr val="7E848D"/>
      </a:accent6>
      <a:hlink>
        <a:srgbClr val="00C8C3"/>
      </a:hlink>
      <a:folHlink>
        <a:srgbClr val="A116E0"/>
      </a:folHlink>
    </a:clrScheme>
    <a:fontScheme name="Technic">
      <a:majorFont>
        <a:latin typeface="Franklin Gothic Book"/>
        <a:ea typeface=""/>
        <a:cs typeface=""/>
        <a:font script="Jpan" typeface="ＭＳ Ｐゴシック"/>
        <a:font script="Hang" typeface="HY견고딕"/>
        <a:font script="Hans" typeface="宋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HGｺﾞｼｯｸM"/>
        <a:font script="Hang" typeface="HY중고딕"/>
        <a:font script="Hans" typeface="黑体"/>
        <a:font script="Hant" typeface="微軟正黑體"/>
        <a:font script="Arab" typeface="Tahoma"/>
        <a:font script="Hebr" typeface="Levenim MT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echnic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3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shade val="57000"/>
                <a:satMod val="120000"/>
              </a:schemeClr>
            </a:gs>
            <a:gs pos="80000">
              <a:schemeClr val="phClr">
                <a:shade val="56000"/>
                <a:satMod val="145000"/>
              </a:schemeClr>
            </a:gs>
            <a:gs pos="88000">
              <a:schemeClr val="phClr">
                <a:shade val="63000"/>
                <a:satMod val="160000"/>
              </a:schemeClr>
            </a:gs>
            <a:gs pos="100000">
              <a:schemeClr val="phClr">
                <a:tint val="99555"/>
                <a:satMod val="155000"/>
              </a:schemeClr>
            </a:gs>
          </a:gsLst>
          <a:lin ang="5400000" scaled="1"/>
        </a:gradFill>
      </a:fillStyleLst>
      <a:lnStyleLst>
        <a:ln w="952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50000"/>
              </a:schemeClr>
            </a:gs>
            <a:gs pos="30000">
              <a:schemeClr val="phClr">
                <a:shade val="60000"/>
                <a:satMod val="150000"/>
              </a:schemeClr>
            </a:gs>
            <a:gs pos="100000">
              <a:schemeClr val="phClr">
                <a:tint val="83000"/>
                <a:satMod val="200000"/>
              </a:schemeClr>
            </a:gs>
          </a:gsLst>
          <a:lin ang="13000000" scaled="0"/>
        </a:gra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60000" t="50000" r="4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2.xml"/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45.xml"/><Relationship Id="rId5" Type="http://schemas.openxmlformats.org/officeDocument/2006/relationships/table" Target="../tables/table44.xml"/><Relationship Id="rId4" Type="http://schemas.openxmlformats.org/officeDocument/2006/relationships/table" Target="../tables/table4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7.xml"/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11.bin"/><Relationship Id="rId6" Type="http://schemas.openxmlformats.org/officeDocument/2006/relationships/table" Target="../tables/table50.xml"/><Relationship Id="rId5" Type="http://schemas.openxmlformats.org/officeDocument/2006/relationships/table" Target="../tables/table49.xml"/><Relationship Id="rId4" Type="http://schemas.openxmlformats.org/officeDocument/2006/relationships/table" Target="../tables/table4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2.xml"/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12.bin"/><Relationship Id="rId6" Type="http://schemas.openxmlformats.org/officeDocument/2006/relationships/table" Target="../tables/table55.xml"/><Relationship Id="rId5" Type="http://schemas.openxmlformats.org/officeDocument/2006/relationships/table" Target="../tables/table54.xml"/><Relationship Id="rId4" Type="http://schemas.openxmlformats.org/officeDocument/2006/relationships/table" Target="../tables/table5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7.xml"/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13.bin"/><Relationship Id="rId6" Type="http://schemas.openxmlformats.org/officeDocument/2006/relationships/table" Target="../tables/table60.xml"/><Relationship Id="rId5" Type="http://schemas.openxmlformats.org/officeDocument/2006/relationships/table" Target="../tables/table59.xml"/><Relationship Id="rId4" Type="http://schemas.openxmlformats.org/officeDocument/2006/relationships/table" Target="../tables/table5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20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30.xml"/><Relationship Id="rId5" Type="http://schemas.openxmlformats.org/officeDocument/2006/relationships/table" Target="../tables/table29.xml"/><Relationship Id="rId4" Type="http://schemas.openxmlformats.org/officeDocument/2006/relationships/table" Target="../tables/table2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35.xml"/><Relationship Id="rId5" Type="http://schemas.openxmlformats.org/officeDocument/2006/relationships/table" Target="../tables/table34.xml"/><Relationship Id="rId4" Type="http://schemas.openxmlformats.org/officeDocument/2006/relationships/table" Target="../tables/table3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40.xml"/><Relationship Id="rId5" Type="http://schemas.openxmlformats.org/officeDocument/2006/relationships/table" Target="../tables/table39.xml"/><Relationship Id="rId4" Type="http://schemas.openxmlformats.org/officeDocument/2006/relationships/table" Target="../tables/table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80" zoomScaleNormal="80" workbookViewId="0">
      <selection activeCell="E20" sqref="E20"/>
    </sheetView>
  </sheetViews>
  <sheetFormatPr defaultRowHeight="13.8" x14ac:dyDescent="0.25"/>
  <cols>
    <col min="2" max="6" width="13.69921875" customWidth="1"/>
    <col min="7" max="7" width="9.8984375" customWidth="1"/>
  </cols>
  <sheetData>
    <row r="1" spans="1:7" s="31" customFormat="1" ht="34.5" customHeight="1" x14ac:dyDescent="0.25">
      <c r="A1" s="105" t="s">
        <v>34</v>
      </c>
      <c r="B1" s="105"/>
      <c r="C1" s="105"/>
      <c r="D1" s="105"/>
      <c r="E1" s="105"/>
      <c r="F1" s="105"/>
    </row>
    <row r="2" spans="1:7" ht="117" customHeight="1" thickBot="1" x14ac:dyDescent="0.3">
      <c r="A2" s="95" t="s">
        <v>39</v>
      </c>
      <c r="B2" s="97" t="s">
        <v>14</v>
      </c>
      <c r="C2" s="98" t="s">
        <v>19</v>
      </c>
      <c r="D2" s="99" t="s">
        <v>21</v>
      </c>
      <c r="E2" s="100" t="s">
        <v>22</v>
      </c>
      <c r="F2" s="101" t="s">
        <v>23</v>
      </c>
      <c r="G2" s="6"/>
    </row>
    <row r="3" spans="1:7" ht="19.5" customHeight="1" x14ac:dyDescent="0.25">
      <c r="A3" s="16" t="s">
        <v>0</v>
      </c>
      <c r="B3" s="19">
        <f>SUBTOTAL(109,Expense11[Bedrag])</f>
        <v>0</v>
      </c>
      <c r="C3" s="19">
        <f>SUBTOTAL(109,Expense21[Bedrag])</f>
        <v>0</v>
      </c>
      <c r="D3" s="19">
        <f>SUBTOTAL(109,Expense31[Bedrag])</f>
        <v>0</v>
      </c>
      <c r="E3" s="19">
        <f>SUBTOTAL(109,Expense41[Bedrag])</f>
        <v>0</v>
      </c>
      <c r="F3" s="25">
        <f>SUBTOTAL(109,Expense51[Bedrag])</f>
        <v>0</v>
      </c>
      <c r="G3" s="7"/>
    </row>
    <row r="4" spans="1:7" ht="19.5" customHeight="1" x14ac:dyDescent="0.25">
      <c r="A4" s="15" t="s">
        <v>1</v>
      </c>
      <c r="B4" s="20">
        <f>SUBTOTAL(109,Expense12[Bedrag])</f>
        <v>0</v>
      </c>
      <c r="C4" s="20">
        <f>SUBTOTAL(109,Expense22[Bedrag])</f>
        <v>0</v>
      </c>
      <c r="D4" s="20">
        <f>SUBTOTAL(109,Expense32[Bedrag])</f>
        <v>0</v>
      </c>
      <c r="E4" s="20">
        <f>SUBTOTAL(109,Expense42[Bedrag])</f>
        <v>0</v>
      </c>
      <c r="F4" s="26">
        <f>SUBTOTAL(109,Expense52[Bedrag])</f>
        <v>0</v>
      </c>
      <c r="G4" s="7"/>
    </row>
    <row r="5" spans="1:7" ht="19.5" customHeight="1" x14ac:dyDescent="0.25">
      <c r="A5" s="95" t="s">
        <v>38</v>
      </c>
      <c r="B5" s="20">
        <f>SUBTOTAL(109,Expense13[Bedrag])</f>
        <v>0</v>
      </c>
      <c r="C5" s="20">
        <f>SUBTOTAL(109,Expense23[Bedrag])</f>
        <v>0</v>
      </c>
      <c r="D5" s="20">
        <f>SUBTOTAL(109,Expense33[Bedrag])</f>
        <v>0</v>
      </c>
      <c r="E5" s="20">
        <f>SUBTOTAL(109,Expense43[Bedrag])</f>
        <v>0</v>
      </c>
      <c r="F5" s="26">
        <f>SUBTOTAL(109,Expense53[Bedrag])</f>
        <v>0</v>
      </c>
      <c r="G5" s="7"/>
    </row>
    <row r="6" spans="1:7" ht="19.5" customHeight="1" x14ac:dyDescent="0.25">
      <c r="A6" s="15" t="s">
        <v>2</v>
      </c>
      <c r="B6" s="20">
        <f>SUBTOTAL(109,Expense14[Bedrag])</f>
        <v>0</v>
      </c>
      <c r="C6" s="20">
        <f>SUBTOTAL(109,Expense24[Bedrag])</f>
        <v>0</v>
      </c>
      <c r="D6" s="20">
        <f>SUBTOTAL(109,Expense34[Bedrag])</f>
        <v>0</v>
      </c>
      <c r="E6" s="20">
        <f>SUBTOTAL(109,Expense44[Bedrag])</f>
        <v>0</v>
      </c>
      <c r="F6" s="26">
        <f>SUBTOTAL(109,Expense54[Bedrag])</f>
        <v>0</v>
      </c>
      <c r="G6" s="7"/>
    </row>
    <row r="7" spans="1:7" ht="19.5" customHeight="1" x14ac:dyDescent="0.25">
      <c r="A7" s="95" t="s">
        <v>37</v>
      </c>
      <c r="B7" s="20">
        <f>SUBTOTAL(109,Expense15[Bedrag])</f>
        <v>0</v>
      </c>
      <c r="C7" s="20">
        <f>SUBTOTAL(109,Expense25[Bedrag])</f>
        <v>0</v>
      </c>
      <c r="D7" s="20">
        <f>SUBTOTAL(109,Expense35[Bedrag])</f>
        <v>0</v>
      </c>
      <c r="E7" s="20">
        <f>SUBTOTAL(109,Expense45[Bedrag])</f>
        <v>0</v>
      </c>
      <c r="F7" s="26">
        <f>SUBTOTAL(109,Expense55[Bedrag])</f>
        <v>0</v>
      </c>
      <c r="G7" s="7"/>
    </row>
    <row r="8" spans="1:7" ht="19.5" customHeight="1" x14ac:dyDescent="0.25">
      <c r="A8" s="15" t="s">
        <v>3</v>
      </c>
      <c r="B8" s="20">
        <f>SUBTOTAL(109,Expense16[Bedrag])</f>
        <v>0</v>
      </c>
      <c r="C8" s="20">
        <f>SUBTOTAL(109,Expense26[Bedrag])</f>
        <v>0</v>
      </c>
      <c r="D8" s="20">
        <f>SUBTOTAL(109,Expense36[Bedrag])</f>
        <v>0</v>
      </c>
      <c r="E8" s="20">
        <f>SUBTOTAL(109,Expense46[Bedrag])</f>
        <v>0</v>
      </c>
      <c r="F8" s="26">
        <f>SUBTOTAL(109,Expense56[Bedrag])</f>
        <v>0</v>
      </c>
      <c r="G8" s="7"/>
    </row>
    <row r="9" spans="1:7" ht="19.5" customHeight="1" x14ac:dyDescent="0.25">
      <c r="A9" s="15" t="s">
        <v>4</v>
      </c>
      <c r="B9" s="20">
        <f>SUBTOTAL(109,Expense17[Bedrag])</f>
        <v>0</v>
      </c>
      <c r="C9" s="20">
        <f>SUBTOTAL(109,Expense27[Bedrag])</f>
        <v>0</v>
      </c>
      <c r="D9" s="20">
        <f>SUBTOTAL(109,Expense37[Bedrag])</f>
        <v>0</v>
      </c>
      <c r="E9" s="20">
        <f>SUBTOTAL(109,Expense47[Bedrag])</f>
        <v>0</v>
      </c>
      <c r="F9" s="26">
        <f>SUBTOTAL(109,Expense57[Bedrag])</f>
        <v>0</v>
      </c>
      <c r="G9" s="7"/>
    </row>
    <row r="10" spans="1:7" ht="19.5" customHeight="1" x14ac:dyDescent="0.25">
      <c r="A10" s="15" t="s">
        <v>5</v>
      </c>
      <c r="B10" s="20">
        <f>SUBTOTAL(109,Expense18[Bedrag])</f>
        <v>0</v>
      </c>
      <c r="C10" s="20">
        <f>SUBTOTAL(109,Expense28[Bedrag])</f>
        <v>0</v>
      </c>
      <c r="D10" s="20">
        <f>SUBTOTAL(109,Expense38[Bedrag])</f>
        <v>0</v>
      </c>
      <c r="E10" s="20">
        <f>SUBTOTAL(109,Expense48[Bedrag])</f>
        <v>0</v>
      </c>
      <c r="F10" s="26">
        <f>SUBTOTAL(109,Expense58[Bedrag])</f>
        <v>0</v>
      </c>
      <c r="G10" s="7"/>
    </row>
    <row r="11" spans="1:7" ht="19.5" customHeight="1" x14ac:dyDescent="0.25">
      <c r="A11" s="15" t="s">
        <v>6</v>
      </c>
      <c r="B11" s="20">
        <f>SUBTOTAL(109,Expense19[Bedrag])</f>
        <v>0</v>
      </c>
      <c r="C11" s="20">
        <f>SUBTOTAL(109,Expense29[Bedrag])</f>
        <v>0</v>
      </c>
      <c r="D11" s="20">
        <f>SUBTOTAL(109,Expense39[Bedrag])</f>
        <v>0</v>
      </c>
      <c r="E11" s="20">
        <f>SUBTOTAL(109,Expense49[Bedrag])</f>
        <v>0</v>
      </c>
      <c r="F11" s="26">
        <f>SUBTOTAL(109,Expense59[Bedrag])</f>
        <v>0</v>
      </c>
      <c r="G11" s="7"/>
    </row>
    <row r="12" spans="1:7" ht="19.5" customHeight="1" x14ac:dyDescent="0.25">
      <c r="A12" s="95" t="s">
        <v>36</v>
      </c>
      <c r="B12" s="20">
        <f>SUBTOTAL(109,Expense110[Bedrag])</f>
        <v>0</v>
      </c>
      <c r="C12" s="20">
        <f>SUBTOTAL(109,Expense210[Bedrag])</f>
        <v>0</v>
      </c>
      <c r="D12" s="20">
        <f>SUBTOTAL(109,Expense310[Bedrag])</f>
        <v>0</v>
      </c>
      <c r="E12" s="20">
        <f>SUBTOTAL(109,Expense410[Bedrag])</f>
        <v>0</v>
      </c>
      <c r="F12" s="26">
        <f>SUBTOTAL(109,Expense510[Bedrag])</f>
        <v>0</v>
      </c>
      <c r="G12" s="7"/>
    </row>
    <row r="13" spans="1:7" ht="19.5" customHeight="1" x14ac:dyDescent="0.25">
      <c r="A13" s="15" t="s">
        <v>7</v>
      </c>
      <c r="B13" s="20">
        <f>SUBTOTAL(109,Expense111[Bedrag])</f>
        <v>0</v>
      </c>
      <c r="C13" s="20">
        <f>SUBTOTAL(109,Expense211[Bedrag])</f>
        <v>0</v>
      </c>
      <c r="D13" s="20">
        <f>SUBTOTAL(109,Expense311[Bedrag])</f>
        <v>0</v>
      </c>
      <c r="E13" s="20">
        <f>SUBTOTAL(109,Expense411[Bedrag])</f>
        <v>0</v>
      </c>
      <c r="F13" s="26">
        <f>SUBTOTAL(109,Expense511[Bedrag])</f>
        <v>0</v>
      </c>
      <c r="G13" s="7"/>
    </row>
    <row r="14" spans="1:7" ht="19.5" customHeight="1" thickBot="1" x14ac:dyDescent="0.3">
      <c r="A14" s="15" t="s">
        <v>8</v>
      </c>
      <c r="B14" s="20">
        <f>SUBTOTAL(109,Expense112[Bedrag])</f>
        <v>0</v>
      </c>
      <c r="C14" s="20">
        <f>SUBTOTAL(109,Expense212[Bedrag])</f>
        <v>0</v>
      </c>
      <c r="D14" s="22">
        <f>SUBTOTAL(109,Expense312[Bedrag])</f>
        <v>0</v>
      </c>
      <c r="E14" s="22">
        <f>SUBTOTAL(109,Expense412[Bedrag])</f>
        <v>0</v>
      </c>
      <c r="F14" s="27">
        <f>SUBTOTAL(109,Expense512[Bedrag])</f>
        <v>0</v>
      </c>
      <c r="G14" s="7"/>
    </row>
    <row r="15" spans="1:7" ht="19.5" customHeight="1" thickTop="1" x14ac:dyDescent="0.25">
      <c r="A15" s="96" t="s">
        <v>35</v>
      </c>
      <c r="B15" s="21">
        <f>SUM(B3:B14)</f>
        <v>0</v>
      </c>
      <c r="C15" s="21">
        <f>SUM(C3:C14)</f>
        <v>0</v>
      </c>
      <c r="D15" s="23">
        <f>SUM(D3:D14)</f>
        <v>0</v>
      </c>
      <c r="E15" s="24">
        <f>SUM(E3:E14)</f>
        <v>0</v>
      </c>
      <c r="F15" s="28">
        <f>SUM(F3:F14)</f>
        <v>0</v>
      </c>
      <c r="G15" s="7"/>
    </row>
    <row r="16" spans="1:7" ht="45" customHeight="1" thickBot="1" x14ac:dyDescent="0.3">
      <c r="A16" s="4" t="s">
        <v>9</v>
      </c>
      <c r="B16" s="11"/>
      <c r="C16" s="12"/>
      <c r="D16" s="17"/>
      <c r="E16" s="18"/>
      <c r="F16" s="12"/>
      <c r="G16" s="7"/>
    </row>
    <row r="17" spans="1:10" ht="12" customHeight="1" thickTop="1" x14ac:dyDescent="0.25"/>
    <row r="19" spans="1:10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25">
      <c r="A20" s="5"/>
      <c r="B20" s="5"/>
      <c r="C20" s="5"/>
      <c r="G20" s="5"/>
      <c r="H20" s="5"/>
      <c r="I20" s="5"/>
      <c r="J20" s="5"/>
    </row>
    <row r="21" spans="1:10" x14ac:dyDescent="0.25">
      <c r="A21" s="5"/>
      <c r="B21" s="5"/>
      <c r="C21" s="5"/>
      <c r="G21" s="5"/>
      <c r="H21" s="5"/>
      <c r="I21" s="5"/>
      <c r="J21" s="5"/>
    </row>
    <row r="22" spans="1:10" x14ac:dyDescent="0.25">
      <c r="G22" s="5"/>
    </row>
    <row r="23" spans="1:10" x14ac:dyDescent="0.25">
      <c r="G23" s="5"/>
    </row>
    <row r="24" spans="1:10" x14ac:dyDescent="0.25">
      <c r="G24" s="5"/>
    </row>
    <row r="25" spans="1:10" x14ac:dyDescent="0.25">
      <c r="G25" s="5"/>
    </row>
    <row r="26" spans="1:10" x14ac:dyDescent="0.25">
      <c r="G26" s="5"/>
    </row>
    <row r="27" spans="1:10" x14ac:dyDescent="0.25">
      <c r="G27" s="5"/>
    </row>
    <row r="28" spans="1:10" x14ac:dyDescent="0.25">
      <c r="G28" s="5"/>
    </row>
    <row r="29" spans="1:10" x14ac:dyDescent="0.25">
      <c r="G29" s="5"/>
    </row>
    <row r="30" spans="1:10" x14ac:dyDescent="0.25">
      <c r="G30" s="5"/>
    </row>
    <row r="31" spans="1:10" x14ac:dyDescent="0.25">
      <c r="G31" s="5"/>
    </row>
    <row r="32" spans="1:10" x14ac:dyDescent="0.25">
      <c r="G32" s="5"/>
    </row>
    <row r="33" spans="1:10" x14ac:dyDescent="0.25">
      <c r="G33" s="5"/>
    </row>
    <row r="34" spans="1:10" x14ac:dyDescent="0.25">
      <c r="G34" s="5"/>
    </row>
    <row r="35" spans="1:10" x14ac:dyDescent="0.25">
      <c r="G35" s="5"/>
    </row>
    <row r="36" spans="1:10" x14ac:dyDescent="0.25">
      <c r="G36" s="5"/>
      <c r="H36" s="5"/>
      <c r="I36" s="5"/>
      <c r="J36" s="5"/>
    </row>
    <row r="37" spans="1:10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5">
      <c r="A39" s="5"/>
      <c r="B39" s="5"/>
      <c r="C39" s="5"/>
      <c r="D39" s="5"/>
      <c r="E39" s="5"/>
      <c r="F39" s="5"/>
    </row>
  </sheetData>
  <mergeCells count="1">
    <mergeCell ref="A1:F1"/>
  </mergeCells>
  <conditionalFormatting sqref="H5">
    <cfRule type="colorScale" priority="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13" zoomScaleNormal="100" workbookViewId="0">
      <selection activeCell="C35" sqref="C35"/>
    </sheetView>
  </sheetViews>
  <sheetFormatPr defaultRowHeight="13.8" x14ac:dyDescent="0.25"/>
  <cols>
    <col min="2" max="2" width="16" customWidth="1"/>
    <col min="3" max="3" width="37.3984375" customWidth="1"/>
    <col min="4" max="4" width="14" customWidth="1"/>
  </cols>
  <sheetData>
    <row r="1" spans="1:4" s="31" customFormat="1" ht="34.5" customHeight="1" x14ac:dyDescent="0.25">
      <c r="A1" s="115" t="s">
        <v>31</v>
      </c>
      <c r="B1" s="115"/>
      <c r="C1" s="115"/>
      <c r="D1" s="115"/>
    </row>
    <row r="2" spans="1:4" ht="14.25" customHeight="1" x14ac:dyDescent="0.4">
      <c r="A2" s="13"/>
      <c r="B2" s="13"/>
      <c r="C2" s="13"/>
      <c r="D2" s="13"/>
    </row>
    <row r="3" spans="1:4" ht="22.8" x14ac:dyDescent="0.4">
      <c r="A3" s="13"/>
      <c r="B3" s="13"/>
      <c r="C3" s="90" t="s">
        <v>13</v>
      </c>
      <c r="D3" s="94">
        <f>SUM(D9,D16,D23,D30,D37)</f>
        <v>0</v>
      </c>
    </row>
    <row r="4" spans="1:4" x14ac:dyDescent="0.25">
      <c r="A4" s="116" t="s">
        <v>14</v>
      </c>
      <c r="B4" s="117"/>
      <c r="C4" s="117"/>
      <c r="D4" s="118"/>
    </row>
    <row r="5" spans="1:4" x14ac:dyDescent="0.25">
      <c r="A5" s="91" t="s">
        <v>15</v>
      </c>
      <c r="B5" s="91" t="s">
        <v>41</v>
      </c>
      <c r="C5" s="91" t="s">
        <v>20</v>
      </c>
      <c r="D5" s="91" t="s">
        <v>17</v>
      </c>
    </row>
    <row r="6" spans="1:4" x14ac:dyDescent="0.25">
      <c r="A6" s="8"/>
      <c r="B6" s="5"/>
      <c r="C6" s="89"/>
      <c r="D6" s="29"/>
    </row>
    <row r="7" spans="1:4" x14ac:dyDescent="0.25">
      <c r="A7" s="8"/>
      <c r="B7" s="5"/>
      <c r="C7" s="5"/>
      <c r="D7" s="29"/>
    </row>
    <row r="8" spans="1:4" x14ac:dyDescent="0.25">
      <c r="A8" s="8"/>
      <c r="B8" s="5"/>
      <c r="C8" s="5"/>
      <c r="D8" s="29"/>
    </row>
    <row r="9" spans="1:4" x14ac:dyDescent="0.25">
      <c r="A9" s="89" t="s">
        <v>18</v>
      </c>
      <c r="B9" s="89"/>
      <c r="C9" s="89"/>
      <c r="D9" s="54">
        <f>SUBTOTAL(109,Expense19[Bedrag])</f>
        <v>0</v>
      </c>
    </row>
    <row r="10" spans="1:4" x14ac:dyDescent="0.25">
      <c r="A10" s="14" t="s">
        <v>10</v>
      </c>
      <c r="B10" s="5"/>
      <c r="C10" s="5"/>
      <c r="D10" s="5"/>
    </row>
    <row r="11" spans="1:4" x14ac:dyDescent="0.25">
      <c r="A11" s="119" t="s">
        <v>19</v>
      </c>
      <c r="B11" s="120"/>
      <c r="C11" s="120"/>
      <c r="D11" s="121"/>
    </row>
    <row r="12" spans="1:4" x14ac:dyDescent="0.25">
      <c r="A12" s="91" t="s">
        <v>15</v>
      </c>
      <c r="B12" s="91" t="s">
        <v>41</v>
      </c>
      <c r="C12" s="92" t="s">
        <v>20</v>
      </c>
      <c r="D12" s="91" t="s">
        <v>17</v>
      </c>
    </row>
    <row r="13" spans="1:4" x14ac:dyDescent="0.25">
      <c r="A13" s="9"/>
      <c r="B13" s="10"/>
      <c r="C13" s="89"/>
      <c r="D13" s="30"/>
    </row>
    <row r="14" spans="1:4" x14ac:dyDescent="0.25">
      <c r="A14" s="9"/>
      <c r="B14" s="10"/>
      <c r="C14" s="10"/>
      <c r="D14" s="30"/>
    </row>
    <row r="15" spans="1:4" x14ac:dyDescent="0.25">
      <c r="A15" s="9"/>
      <c r="B15" s="10"/>
      <c r="C15" s="10"/>
      <c r="D15" s="30"/>
    </row>
    <row r="16" spans="1:4" x14ac:dyDescent="0.25">
      <c r="A16" s="89" t="s">
        <v>18</v>
      </c>
      <c r="B16" s="93"/>
      <c r="C16" s="93"/>
      <c r="D16" s="55">
        <f>SUBTOTAL(109,Expense29[Bedrag])</f>
        <v>0</v>
      </c>
    </row>
    <row r="17" spans="1:4" x14ac:dyDescent="0.25">
      <c r="A17" s="14" t="s">
        <v>10</v>
      </c>
      <c r="B17" s="5"/>
      <c r="C17" s="5"/>
      <c r="D17" s="5"/>
    </row>
    <row r="18" spans="1:4" x14ac:dyDescent="0.25">
      <c r="A18" s="106" t="s">
        <v>21</v>
      </c>
      <c r="B18" s="107"/>
      <c r="C18" s="107"/>
      <c r="D18" s="108"/>
    </row>
    <row r="19" spans="1:4" x14ac:dyDescent="0.25">
      <c r="A19" s="91" t="s">
        <v>15</v>
      </c>
      <c r="B19" s="91" t="s">
        <v>41</v>
      </c>
      <c r="C19" s="91" t="s">
        <v>20</v>
      </c>
      <c r="D19" s="91" t="s">
        <v>17</v>
      </c>
    </row>
    <row r="20" spans="1:4" x14ac:dyDescent="0.25">
      <c r="A20" s="8"/>
      <c r="B20" s="5"/>
      <c r="C20" s="89"/>
      <c r="D20" s="29"/>
    </row>
    <row r="21" spans="1:4" x14ac:dyDescent="0.25">
      <c r="A21" s="8"/>
      <c r="B21" s="5"/>
      <c r="C21" s="5"/>
      <c r="D21" s="29"/>
    </row>
    <row r="22" spans="1:4" x14ac:dyDescent="0.25">
      <c r="A22" s="8"/>
      <c r="B22" s="5"/>
      <c r="C22" s="5"/>
      <c r="D22" s="29"/>
    </row>
    <row r="23" spans="1:4" x14ac:dyDescent="0.25">
      <c r="A23" s="89" t="s">
        <v>18</v>
      </c>
      <c r="B23" s="89"/>
      <c r="C23" s="89"/>
      <c r="D23" s="54">
        <f>SUBTOTAL(109,Expense39[Bedrag])</f>
        <v>0</v>
      </c>
    </row>
    <row r="24" spans="1:4" x14ac:dyDescent="0.25">
      <c r="A24" s="14" t="s">
        <v>10</v>
      </c>
      <c r="B24" s="5"/>
      <c r="C24" s="5"/>
      <c r="D24" s="5"/>
    </row>
    <row r="25" spans="1:4" x14ac:dyDescent="0.25">
      <c r="A25" s="109" t="s">
        <v>22</v>
      </c>
      <c r="B25" s="110"/>
      <c r="C25" s="110"/>
      <c r="D25" s="111"/>
    </row>
    <row r="26" spans="1:4" x14ac:dyDescent="0.25">
      <c r="A26" s="91" t="s">
        <v>15</v>
      </c>
      <c r="B26" s="91" t="s">
        <v>41</v>
      </c>
      <c r="C26" s="91" t="s">
        <v>20</v>
      </c>
      <c r="D26" s="91" t="s">
        <v>17</v>
      </c>
    </row>
    <row r="27" spans="1:4" x14ac:dyDescent="0.25">
      <c r="A27" s="8"/>
      <c r="B27" s="5"/>
      <c r="C27" s="89"/>
      <c r="D27" s="29"/>
    </row>
    <row r="28" spans="1:4" x14ac:dyDescent="0.25">
      <c r="A28" s="8"/>
      <c r="B28" s="89"/>
      <c r="C28" s="89"/>
      <c r="D28" s="29"/>
    </row>
    <row r="29" spans="1:4" x14ac:dyDescent="0.25">
      <c r="A29" s="8"/>
      <c r="B29" s="5"/>
      <c r="C29" s="5"/>
      <c r="D29" s="29"/>
    </row>
    <row r="30" spans="1:4" x14ac:dyDescent="0.25">
      <c r="A30" s="89" t="s">
        <v>18</v>
      </c>
      <c r="B30" s="89"/>
      <c r="C30" s="89"/>
      <c r="D30" s="54">
        <f>SUBTOTAL(109,Expense49[Bedrag])</f>
        <v>0</v>
      </c>
    </row>
    <row r="31" spans="1:4" x14ac:dyDescent="0.25">
      <c r="A31" s="14" t="s">
        <v>11</v>
      </c>
      <c r="B31" s="5"/>
      <c r="C31" s="5"/>
      <c r="D31" s="5"/>
    </row>
    <row r="32" spans="1:4" x14ac:dyDescent="0.25">
      <c r="A32" s="112" t="s">
        <v>23</v>
      </c>
      <c r="B32" s="113"/>
      <c r="C32" s="113"/>
      <c r="D32" s="114"/>
    </row>
    <row r="33" spans="1:4" x14ac:dyDescent="0.25">
      <c r="A33" s="91" t="s">
        <v>15</v>
      </c>
      <c r="B33" s="91" t="s">
        <v>41</v>
      </c>
      <c r="C33" s="91" t="s">
        <v>20</v>
      </c>
      <c r="D33" s="91" t="s">
        <v>17</v>
      </c>
    </row>
    <row r="34" spans="1:4" x14ac:dyDescent="0.25">
      <c r="A34" s="9"/>
      <c r="B34" s="10"/>
      <c r="C34" s="89"/>
      <c r="D34" s="30"/>
    </row>
    <row r="35" spans="1:4" x14ac:dyDescent="0.25">
      <c r="A35" s="9"/>
      <c r="B35" s="93"/>
      <c r="C35" s="89"/>
      <c r="D35" s="30"/>
    </row>
    <row r="36" spans="1:4" x14ac:dyDescent="0.25">
      <c r="A36" s="9"/>
      <c r="B36" s="10"/>
      <c r="C36" s="10"/>
      <c r="D36" s="30"/>
    </row>
    <row r="37" spans="1:4" x14ac:dyDescent="0.25">
      <c r="A37" s="89" t="s">
        <v>18</v>
      </c>
      <c r="B37" s="93"/>
      <c r="C37" s="93"/>
      <c r="D37" s="55">
        <f>SUBTOTAL(109,Expense59[Bedrag])</f>
        <v>0</v>
      </c>
    </row>
    <row r="38" spans="1:4" x14ac:dyDescent="0.25">
      <c r="D38" s="2"/>
    </row>
    <row r="40" spans="1:4" x14ac:dyDescent="0.25">
      <c r="D40" s="2"/>
    </row>
  </sheetData>
  <mergeCells count="6">
    <mergeCell ref="A1:D1"/>
    <mergeCell ref="A32:D32"/>
    <mergeCell ref="A4:D4"/>
    <mergeCell ref="A11:D11"/>
    <mergeCell ref="A18:D18"/>
    <mergeCell ref="A25:D25"/>
  </mergeCells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10" zoomScaleNormal="100" workbookViewId="0">
      <selection activeCell="A34" sqref="A34:D34"/>
    </sheetView>
  </sheetViews>
  <sheetFormatPr defaultRowHeight="13.8" x14ac:dyDescent="0.25"/>
  <cols>
    <col min="2" max="2" width="16.5" customWidth="1"/>
    <col min="3" max="3" width="37.3984375" customWidth="1"/>
    <col min="4" max="4" width="14" customWidth="1"/>
  </cols>
  <sheetData>
    <row r="1" spans="1:4" s="31" customFormat="1" ht="34.5" customHeight="1" x14ac:dyDescent="0.25">
      <c r="A1" s="115" t="s">
        <v>40</v>
      </c>
      <c r="B1" s="115"/>
      <c r="C1" s="115"/>
      <c r="D1" s="115"/>
    </row>
    <row r="2" spans="1:4" ht="14.25" customHeight="1" x14ac:dyDescent="0.4">
      <c r="A2" s="13"/>
      <c r="B2" s="13"/>
      <c r="C2" s="13"/>
      <c r="D2" s="13"/>
    </row>
    <row r="3" spans="1:4" ht="22.8" x14ac:dyDescent="0.4">
      <c r="A3" s="13"/>
      <c r="B3" s="13"/>
      <c r="C3" s="90" t="s">
        <v>13</v>
      </c>
      <c r="D3" s="94">
        <f>SUM(D9,D16,D23,D30,D37)</f>
        <v>0</v>
      </c>
    </row>
    <row r="4" spans="1:4" x14ac:dyDescent="0.25">
      <c r="A4" s="116" t="s">
        <v>14</v>
      </c>
      <c r="B4" s="117"/>
      <c r="C4" s="117"/>
      <c r="D4" s="118"/>
    </row>
    <row r="5" spans="1:4" x14ac:dyDescent="0.25">
      <c r="A5" s="91" t="s">
        <v>15</v>
      </c>
      <c r="B5" s="91" t="s">
        <v>41</v>
      </c>
      <c r="C5" s="91" t="s">
        <v>20</v>
      </c>
      <c r="D5" s="91" t="s">
        <v>17</v>
      </c>
    </row>
    <row r="6" spans="1:4" x14ac:dyDescent="0.25">
      <c r="A6" s="8"/>
      <c r="B6" s="5"/>
      <c r="C6" s="89"/>
      <c r="D6" s="29"/>
    </row>
    <row r="7" spans="1:4" x14ac:dyDescent="0.25">
      <c r="A7" s="8"/>
      <c r="B7" s="5"/>
      <c r="C7" s="5"/>
      <c r="D7" s="29"/>
    </row>
    <row r="8" spans="1:4" x14ac:dyDescent="0.25">
      <c r="A8" s="8"/>
      <c r="B8" s="5"/>
      <c r="C8" s="5"/>
      <c r="D8" s="29"/>
    </row>
    <row r="9" spans="1:4" x14ac:dyDescent="0.25">
      <c r="A9" s="89" t="s">
        <v>18</v>
      </c>
      <c r="B9" s="89"/>
      <c r="C9" s="89"/>
      <c r="D9" s="54">
        <f>SUBTOTAL(109,Expense110[Bedrag])</f>
        <v>0</v>
      </c>
    </row>
    <row r="10" spans="1:4" x14ac:dyDescent="0.25">
      <c r="A10" s="14" t="s">
        <v>10</v>
      </c>
      <c r="B10" s="5"/>
      <c r="C10" s="5"/>
      <c r="D10" s="5"/>
    </row>
    <row r="11" spans="1:4" x14ac:dyDescent="0.25">
      <c r="A11" s="119" t="s">
        <v>19</v>
      </c>
      <c r="B11" s="120"/>
      <c r="C11" s="120"/>
      <c r="D11" s="121"/>
    </row>
    <row r="12" spans="1:4" x14ac:dyDescent="0.25">
      <c r="A12" s="91" t="s">
        <v>15</v>
      </c>
      <c r="B12" s="91" t="s">
        <v>41</v>
      </c>
      <c r="C12" s="92" t="s">
        <v>20</v>
      </c>
      <c r="D12" s="91" t="s">
        <v>17</v>
      </c>
    </row>
    <row r="13" spans="1:4" x14ac:dyDescent="0.25">
      <c r="A13" s="9"/>
      <c r="B13" s="10"/>
      <c r="C13" s="89"/>
      <c r="D13" s="30"/>
    </row>
    <row r="14" spans="1:4" x14ac:dyDescent="0.25">
      <c r="A14" s="9"/>
      <c r="B14" s="10"/>
      <c r="C14" s="10"/>
      <c r="D14" s="30"/>
    </row>
    <row r="15" spans="1:4" x14ac:dyDescent="0.25">
      <c r="A15" s="9"/>
      <c r="B15" s="10"/>
      <c r="C15" s="10"/>
      <c r="D15" s="30"/>
    </row>
    <row r="16" spans="1:4" x14ac:dyDescent="0.25">
      <c r="A16" s="89" t="s">
        <v>18</v>
      </c>
      <c r="B16" s="93"/>
      <c r="C16" s="93"/>
      <c r="D16" s="55">
        <f>SUBTOTAL(109,Expense210[Bedrag])</f>
        <v>0</v>
      </c>
    </row>
    <row r="17" spans="1:4" x14ac:dyDescent="0.25">
      <c r="A17" s="14" t="s">
        <v>10</v>
      </c>
      <c r="B17" s="5"/>
      <c r="C17" s="5"/>
      <c r="D17" s="5"/>
    </row>
    <row r="18" spans="1:4" x14ac:dyDescent="0.25">
      <c r="A18" s="106" t="s">
        <v>21</v>
      </c>
      <c r="B18" s="107"/>
      <c r="C18" s="107"/>
      <c r="D18" s="108"/>
    </row>
    <row r="19" spans="1:4" x14ac:dyDescent="0.25">
      <c r="A19" s="91" t="s">
        <v>15</v>
      </c>
      <c r="B19" s="91" t="s">
        <v>41</v>
      </c>
      <c r="C19" s="91" t="s">
        <v>20</v>
      </c>
      <c r="D19" s="91" t="s">
        <v>17</v>
      </c>
    </row>
    <row r="20" spans="1:4" x14ac:dyDescent="0.25">
      <c r="A20" s="8"/>
      <c r="B20" s="5"/>
      <c r="C20" s="89"/>
      <c r="D20" s="29"/>
    </row>
    <row r="21" spans="1:4" x14ac:dyDescent="0.25">
      <c r="A21" s="8"/>
      <c r="B21" s="5"/>
      <c r="C21" s="5"/>
      <c r="D21" s="29"/>
    </row>
    <row r="22" spans="1:4" x14ac:dyDescent="0.25">
      <c r="A22" s="8"/>
      <c r="B22" s="5"/>
      <c r="C22" s="5"/>
      <c r="D22" s="29"/>
    </row>
    <row r="23" spans="1:4" x14ac:dyDescent="0.25">
      <c r="A23" s="89" t="s">
        <v>18</v>
      </c>
      <c r="B23" s="89"/>
      <c r="C23" s="89"/>
      <c r="D23" s="54">
        <f>SUBTOTAL(109,Expense310[Bedrag])</f>
        <v>0</v>
      </c>
    </row>
    <row r="24" spans="1:4" x14ac:dyDescent="0.25">
      <c r="A24" s="14" t="s">
        <v>10</v>
      </c>
      <c r="B24" s="5"/>
      <c r="C24" s="5"/>
      <c r="D24" s="5"/>
    </row>
    <row r="25" spans="1:4" x14ac:dyDescent="0.25">
      <c r="A25" s="109" t="s">
        <v>22</v>
      </c>
      <c r="B25" s="110"/>
      <c r="C25" s="110"/>
      <c r="D25" s="111"/>
    </row>
    <row r="26" spans="1:4" x14ac:dyDescent="0.25">
      <c r="A26" s="91" t="s">
        <v>15</v>
      </c>
      <c r="B26" s="91" t="s">
        <v>41</v>
      </c>
      <c r="C26" s="91" t="s">
        <v>20</v>
      </c>
      <c r="D26" s="91" t="s">
        <v>17</v>
      </c>
    </row>
    <row r="27" spans="1:4" x14ac:dyDescent="0.25">
      <c r="A27" s="8"/>
      <c r="B27" s="5"/>
      <c r="C27" s="89"/>
      <c r="D27" s="29"/>
    </row>
    <row r="28" spans="1:4" x14ac:dyDescent="0.25">
      <c r="A28" s="8"/>
      <c r="B28" s="89"/>
      <c r="C28" s="89"/>
      <c r="D28" s="29"/>
    </row>
    <row r="29" spans="1:4" x14ac:dyDescent="0.25">
      <c r="A29" s="8"/>
      <c r="B29" s="5"/>
      <c r="C29" s="5"/>
      <c r="D29" s="29"/>
    </row>
    <row r="30" spans="1:4" x14ac:dyDescent="0.25">
      <c r="A30" s="89" t="s">
        <v>18</v>
      </c>
      <c r="B30" s="89"/>
      <c r="C30" s="89"/>
      <c r="D30" s="54">
        <f>SUBTOTAL(109,Expense410[Bedrag])</f>
        <v>0</v>
      </c>
    </row>
    <row r="31" spans="1:4" x14ac:dyDescent="0.25">
      <c r="A31" s="14" t="s">
        <v>11</v>
      </c>
      <c r="B31" s="5"/>
      <c r="C31" s="5"/>
      <c r="D31" s="5"/>
    </row>
    <row r="32" spans="1:4" x14ac:dyDescent="0.25">
      <c r="A32" s="112" t="s">
        <v>23</v>
      </c>
      <c r="B32" s="113"/>
      <c r="C32" s="113"/>
      <c r="D32" s="114"/>
    </row>
    <row r="33" spans="1:4" x14ac:dyDescent="0.25">
      <c r="A33" s="91" t="s">
        <v>15</v>
      </c>
      <c r="B33" s="91" t="s">
        <v>41</v>
      </c>
      <c r="C33" s="91" t="s">
        <v>20</v>
      </c>
      <c r="D33" s="91" t="s">
        <v>17</v>
      </c>
    </row>
    <row r="34" spans="1:4" x14ac:dyDescent="0.25">
      <c r="A34" s="9"/>
      <c r="B34" s="10"/>
      <c r="C34" s="89"/>
      <c r="D34" s="30"/>
    </row>
    <row r="35" spans="1:4" x14ac:dyDescent="0.25">
      <c r="A35" s="9"/>
      <c r="B35" s="93"/>
      <c r="C35" s="89"/>
      <c r="D35" s="30"/>
    </row>
    <row r="36" spans="1:4" x14ac:dyDescent="0.25">
      <c r="A36" s="9"/>
      <c r="B36" s="10"/>
      <c r="C36" s="10"/>
      <c r="D36" s="30"/>
    </row>
    <row r="37" spans="1:4" x14ac:dyDescent="0.25">
      <c r="A37" s="89" t="s">
        <v>18</v>
      </c>
      <c r="B37" s="93"/>
      <c r="C37" s="93"/>
      <c r="D37" s="55">
        <f>SUBTOTAL(109,Expense510[Bedrag])</f>
        <v>0</v>
      </c>
    </row>
    <row r="38" spans="1:4" x14ac:dyDescent="0.25">
      <c r="D38" s="2"/>
    </row>
    <row r="40" spans="1:4" x14ac:dyDescent="0.25">
      <c r="D40" s="2"/>
    </row>
  </sheetData>
  <mergeCells count="6">
    <mergeCell ref="A1:D1"/>
    <mergeCell ref="A32:D32"/>
    <mergeCell ref="A4:D4"/>
    <mergeCell ref="A11:D11"/>
    <mergeCell ref="A18:D18"/>
    <mergeCell ref="A25:D25"/>
  </mergeCells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Normal="100" workbookViewId="0">
      <selection activeCell="A34" sqref="A34:D34"/>
    </sheetView>
  </sheetViews>
  <sheetFormatPr defaultRowHeight="13.8" x14ac:dyDescent="0.25"/>
  <cols>
    <col min="2" max="2" width="16" customWidth="1"/>
    <col min="3" max="3" width="37.3984375" customWidth="1"/>
    <col min="4" max="4" width="14" customWidth="1"/>
  </cols>
  <sheetData>
    <row r="1" spans="1:4" s="31" customFormat="1" ht="34.5" customHeight="1" x14ac:dyDescent="0.25">
      <c r="A1" s="115" t="s">
        <v>32</v>
      </c>
      <c r="B1" s="115"/>
      <c r="C1" s="115"/>
      <c r="D1" s="115"/>
    </row>
    <row r="2" spans="1:4" ht="14.25" customHeight="1" x14ac:dyDescent="0.4">
      <c r="A2" s="13"/>
      <c r="B2" s="13"/>
      <c r="C2" s="13"/>
      <c r="D2" s="13"/>
    </row>
    <row r="3" spans="1:4" ht="22.8" x14ac:dyDescent="0.4">
      <c r="A3" s="13"/>
      <c r="B3" s="13"/>
      <c r="C3" s="90" t="s">
        <v>13</v>
      </c>
      <c r="D3" s="94">
        <f>SUM(D9,D16,D23,D30,D37)</f>
        <v>0</v>
      </c>
    </row>
    <row r="4" spans="1:4" x14ac:dyDescent="0.25">
      <c r="A4" s="116" t="s">
        <v>14</v>
      </c>
      <c r="B4" s="117"/>
      <c r="C4" s="117"/>
      <c r="D4" s="118"/>
    </row>
    <row r="5" spans="1:4" x14ac:dyDescent="0.25">
      <c r="A5" s="91" t="s">
        <v>15</v>
      </c>
      <c r="B5" s="91" t="s">
        <v>41</v>
      </c>
      <c r="C5" s="91" t="s">
        <v>20</v>
      </c>
      <c r="D5" s="91" t="s">
        <v>17</v>
      </c>
    </row>
    <row r="6" spans="1:4" x14ac:dyDescent="0.25">
      <c r="A6" s="8"/>
      <c r="B6" s="5"/>
      <c r="C6" s="89"/>
      <c r="D6" s="29"/>
    </row>
    <row r="7" spans="1:4" x14ac:dyDescent="0.25">
      <c r="A7" s="8"/>
      <c r="B7" s="5"/>
      <c r="C7" s="5"/>
      <c r="D7" s="29"/>
    </row>
    <row r="8" spans="1:4" x14ac:dyDescent="0.25">
      <c r="A8" s="8"/>
      <c r="B8" s="5"/>
      <c r="C8" s="5"/>
      <c r="D8" s="29"/>
    </row>
    <row r="9" spans="1:4" x14ac:dyDescent="0.25">
      <c r="A9" s="89" t="s">
        <v>18</v>
      </c>
      <c r="B9" s="89"/>
      <c r="C9" s="89"/>
      <c r="D9" s="54">
        <f>SUBTOTAL(109,Expense111[Bedrag])</f>
        <v>0</v>
      </c>
    </row>
    <row r="10" spans="1:4" x14ac:dyDescent="0.25">
      <c r="A10" s="14" t="s">
        <v>10</v>
      </c>
      <c r="B10" s="5"/>
      <c r="C10" s="5"/>
      <c r="D10" s="5"/>
    </row>
    <row r="11" spans="1:4" x14ac:dyDescent="0.25">
      <c r="A11" s="119" t="s">
        <v>19</v>
      </c>
      <c r="B11" s="120"/>
      <c r="C11" s="120"/>
      <c r="D11" s="121"/>
    </row>
    <row r="12" spans="1:4" x14ac:dyDescent="0.25">
      <c r="A12" s="91" t="s">
        <v>15</v>
      </c>
      <c r="B12" s="91" t="s">
        <v>41</v>
      </c>
      <c r="C12" s="92" t="s">
        <v>20</v>
      </c>
      <c r="D12" s="91" t="s">
        <v>17</v>
      </c>
    </row>
    <row r="13" spans="1:4" x14ac:dyDescent="0.25">
      <c r="A13" s="9"/>
      <c r="B13" s="10"/>
      <c r="C13" s="89"/>
      <c r="D13" s="30"/>
    </row>
    <row r="14" spans="1:4" x14ac:dyDescent="0.25">
      <c r="A14" s="9"/>
      <c r="B14" s="10"/>
      <c r="C14" s="10"/>
      <c r="D14" s="30"/>
    </row>
    <row r="15" spans="1:4" x14ac:dyDescent="0.25">
      <c r="A15" s="9"/>
      <c r="B15" s="10"/>
      <c r="C15" s="10"/>
      <c r="D15" s="30"/>
    </row>
    <row r="16" spans="1:4" x14ac:dyDescent="0.25">
      <c r="A16" s="89" t="s">
        <v>18</v>
      </c>
      <c r="B16" s="93"/>
      <c r="C16" s="93"/>
      <c r="D16" s="55">
        <f>SUBTOTAL(109,Expense211[Bedrag])</f>
        <v>0</v>
      </c>
    </row>
    <row r="17" spans="1:4" x14ac:dyDescent="0.25">
      <c r="A17" s="14" t="s">
        <v>10</v>
      </c>
      <c r="B17" s="5"/>
      <c r="C17" s="5"/>
      <c r="D17" s="5"/>
    </row>
    <row r="18" spans="1:4" x14ac:dyDescent="0.25">
      <c r="A18" s="106" t="s">
        <v>21</v>
      </c>
      <c r="B18" s="107"/>
      <c r="C18" s="107"/>
      <c r="D18" s="108"/>
    </row>
    <row r="19" spans="1:4" x14ac:dyDescent="0.25">
      <c r="A19" s="91" t="s">
        <v>15</v>
      </c>
      <c r="B19" s="91" t="s">
        <v>41</v>
      </c>
      <c r="C19" s="91" t="s">
        <v>20</v>
      </c>
      <c r="D19" s="91" t="s">
        <v>17</v>
      </c>
    </row>
    <row r="20" spans="1:4" x14ac:dyDescent="0.25">
      <c r="A20" s="8"/>
      <c r="B20" s="5"/>
      <c r="C20" s="89"/>
      <c r="D20" s="29"/>
    </row>
    <row r="21" spans="1:4" x14ac:dyDescent="0.25">
      <c r="A21" s="8"/>
      <c r="B21" s="5"/>
      <c r="C21" s="5"/>
      <c r="D21" s="29"/>
    </row>
    <row r="22" spans="1:4" x14ac:dyDescent="0.25">
      <c r="A22" s="8"/>
      <c r="B22" s="5"/>
      <c r="C22" s="5"/>
      <c r="D22" s="29"/>
    </row>
    <row r="23" spans="1:4" x14ac:dyDescent="0.25">
      <c r="A23" s="89" t="s">
        <v>18</v>
      </c>
      <c r="B23" s="89"/>
      <c r="C23" s="89"/>
      <c r="D23" s="54">
        <f>SUBTOTAL(109,Expense311[Bedrag])</f>
        <v>0</v>
      </c>
    </row>
    <row r="24" spans="1:4" x14ac:dyDescent="0.25">
      <c r="A24" s="14" t="s">
        <v>10</v>
      </c>
      <c r="B24" s="5"/>
      <c r="C24" s="5"/>
      <c r="D24" s="5"/>
    </row>
    <row r="25" spans="1:4" x14ac:dyDescent="0.25">
      <c r="A25" s="109" t="s">
        <v>22</v>
      </c>
      <c r="B25" s="110"/>
      <c r="C25" s="110"/>
      <c r="D25" s="111"/>
    </row>
    <row r="26" spans="1:4" x14ac:dyDescent="0.25">
      <c r="A26" s="91" t="s">
        <v>15</v>
      </c>
      <c r="B26" s="91" t="s">
        <v>41</v>
      </c>
      <c r="C26" s="91" t="s">
        <v>20</v>
      </c>
      <c r="D26" s="91" t="s">
        <v>17</v>
      </c>
    </row>
    <row r="27" spans="1:4" x14ac:dyDescent="0.25">
      <c r="A27" s="8"/>
      <c r="B27" s="5"/>
      <c r="C27" s="89"/>
      <c r="D27" s="29"/>
    </row>
    <row r="28" spans="1:4" x14ac:dyDescent="0.25">
      <c r="A28" s="8"/>
      <c r="B28" s="89"/>
      <c r="C28" s="89"/>
      <c r="D28" s="29"/>
    </row>
    <row r="29" spans="1:4" x14ac:dyDescent="0.25">
      <c r="A29" s="8"/>
      <c r="B29" s="5"/>
      <c r="C29" s="5"/>
      <c r="D29" s="29"/>
    </row>
    <row r="30" spans="1:4" x14ac:dyDescent="0.25">
      <c r="A30" s="89" t="s">
        <v>18</v>
      </c>
      <c r="B30" s="89"/>
      <c r="C30" s="89"/>
      <c r="D30" s="54">
        <f>SUBTOTAL(109,Expense411[Bedrag])</f>
        <v>0</v>
      </c>
    </row>
    <row r="31" spans="1:4" x14ac:dyDescent="0.25">
      <c r="A31" s="14" t="s">
        <v>11</v>
      </c>
      <c r="B31" s="5"/>
      <c r="C31" s="5"/>
      <c r="D31" s="5"/>
    </row>
    <row r="32" spans="1:4" x14ac:dyDescent="0.25">
      <c r="A32" s="112" t="s">
        <v>23</v>
      </c>
      <c r="B32" s="113"/>
      <c r="C32" s="113"/>
      <c r="D32" s="114"/>
    </row>
    <row r="33" spans="1:4" x14ac:dyDescent="0.25">
      <c r="A33" s="91" t="s">
        <v>15</v>
      </c>
      <c r="B33" s="91" t="s">
        <v>41</v>
      </c>
      <c r="C33" s="91" t="s">
        <v>20</v>
      </c>
      <c r="D33" s="91" t="s">
        <v>17</v>
      </c>
    </row>
    <row r="34" spans="1:4" x14ac:dyDescent="0.25">
      <c r="A34" s="9"/>
      <c r="B34" s="10"/>
      <c r="C34" s="89"/>
      <c r="D34" s="30"/>
    </row>
    <row r="35" spans="1:4" x14ac:dyDescent="0.25">
      <c r="A35" s="9"/>
      <c r="B35" s="93"/>
      <c r="C35" s="89"/>
      <c r="D35" s="30"/>
    </row>
    <row r="36" spans="1:4" x14ac:dyDescent="0.25">
      <c r="A36" s="9"/>
      <c r="B36" s="10"/>
      <c r="C36" s="10"/>
      <c r="D36" s="30"/>
    </row>
    <row r="37" spans="1:4" x14ac:dyDescent="0.25">
      <c r="A37" s="89" t="s">
        <v>18</v>
      </c>
      <c r="B37" s="93"/>
      <c r="C37" s="93"/>
      <c r="D37" s="55">
        <f>SUBTOTAL(109,Expense511[Bedrag])</f>
        <v>0</v>
      </c>
    </row>
    <row r="38" spans="1:4" x14ac:dyDescent="0.25">
      <c r="D38" s="2"/>
    </row>
    <row r="40" spans="1:4" x14ac:dyDescent="0.25">
      <c r="D40" s="2"/>
    </row>
  </sheetData>
  <mergeCells count="6">
    <mergeCell ref="A1:D1"/>
    <mergeCell ref="A32:D32"/>
    <mergeCell ref="A4:D4"/>
    <mergeCell ref="A11:D11"/>
    <mergeCell ref="A18:D18"/>
    <mergeCell ref="A25:D25"/>
  </mergeCells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Normal="100" workbookViewId="0">
      <selection activeCell="B26" sqref="B26"/>
    </sheetView>
  </sheetViews>
  <sheetFormatPr defaultRowHeight="13.8" x14ac:dyDescent="0.25"/>
  <cols>
    <col min="2" max="2" width="16" customWidth="1"/>
    <col min="3" max="3" width="37.3984375" customWidth="1"/>
    <col min="4" max="4" width="14" customWidth="1"/>
  </cols>
  <sheetData>
    <row r="1" spans="1:4" s="31" customFormat="1" ht="34.5" customHeight="1" x14ac:dyDescent="0.25">
      <c r="A1" s="115" t="s">
        <v>33</v>
      </c>
      <c r="B1" s="115"/>
      <c r="C1" s="115"/>
      <c r="D1" s="115"/>
    </row>
    <row r="2" spans="1:4" ht="14.25" customHeight="1" x14ac:dyDescent="0.4">
      <c r="A2" s="13"/>
      <c r="B2" s="13"/>
      <c r="C2" s="13"/>
      <c r="D2" s="13"/>
    </row>
    <row r="3" spans="1:4" ht="22.8" x14ac:dyDescent="0.4">
      <c r="A3" s="13"/>
      <c r="B3" s="13"/>
      <c r="C3" s="90" t="s">
        <v>13</v>
      </c>
      <c r="D3" s="94">
        <f>SUM(D9,D16,D23,D30,D37)</f>
        <v>0</v>
      </c>
    </row>
    <row r="4" spans="1:4" x14ac:dyDescent="0.25">
      <c r="A4" s="116" t="s">
        <v>14</v>
      </c>
      <c r="B4" s="117"/>
      <c r="C4" s="117"/>
      <c r="D4" s="118"/>
    </row>
    <row r="5" spans="1:4" x14ac:dyDescent="0.25">
      <c r="A5" s="91" t="s">
        <v>15</v>
      </c>
      <c r="B5" s="91" t="s">
        <v>41</v>
      </c>
      <c r="C5" s="91" t="s">
        <v>20</v>
      </c>
      <c r="D5" s="91" t="s">
        <v>17</v>
      </c>
    </row>
    <row r="6" spans="1:4" x14ac:dyDescent="0.25">
      <c r="A6" s="8"/>
      <c r="B6" s="5"/>
      <c r="C6" s="89"/>
      <c r="D6" s="29"/>
    </row>
    <row r="7" spans="1:4" x14ac:dyDescent="0.25">
      <c r="A7" s="8"/>
      <c r="B7" s="5"/>
      <c r="C7" s="5"/>
      <c r="D7" s="29"/>
    </row>
    <row r="8" spans="1:4" x14ac:dyDescent="0.25">
      <c r="A8" s="8"/>
      <c r="B8" s="5"/>
      <c r="C8" s="5"/>
      <c r="D8" s="29"/>
    </row>
    <row r="9" spans="1:4" x14ac:dyDescent="0.25">
      <c r="A9" s="89" t="s">
        <v>18</v>
      </c>
      <c r="B9" s="89"/>
      <c r="C9" s="89"/>
      <c r="D9" s="54">
        <f>SUBTOTAL(109,Expense112[Bedrag])</f>
        <v>0</v>
      </c>
    </row>
    <row r="10" spans="1:4" x14ac:dyDescent="0.25">
      <c r="A10" s="14" t="s">
        <v>10</v>
      </c>
      <c r="B10" s="5"/>
      <c r="C10" s="5"/>
      <c r="D10" s="5"/>
    </row>
    <row r="11" spans="1:4" x14ac:dyDescent="0.25">
      <c r="A11" s="119" t="s">
        <v>19</v>
      </c>
      <c r="B11" s="120"/>
      <c r="C11" s="120"/>
      <c r="D11" s="121"/>
    </row>
    <row r="12" spans="1:4" x14ac:dyDescent="0.25">
      <c r="A12" s="91" t="s">
        <v>15</v>
      </c>
      <c r="B12" s="91" t="s">
        <v>41</v>
      </c>
      <c r="C12" s="92" t="s">
        <v>20</v>
      </c>
      <c r="D12" s="91" t="s">
        <v>17</v>
      </c>
    </row>
    <row r="13" spans="1:4" x14ac:dyDescent="0.25">
      <c r="A13" s="9"/>
      <c r="B13" s="10"/>
      <c r="C13" s="89"/>
      <c r="D13" s="30"/>
    </row>
    <row r="14" spans="1:4" x14ac:dyDescent="0.25">
      <c r="A14" s="9"/>
      <c r="B14" s="10"/>
      <c r="C14" s="10"/>
      <c r="D14" s="30"/>
    </row>
    <row r="15" spans="1:4" x14ac:dyDescent="0.25">
      <c r="A15" s="9"/>
      <c r="B15" s="10"/>
      <c r="C15" s="10"/>
      <c r="D15" s="30"/>
    </row>
    <row r="16" spans="1:4" x14ac:dyDescent="0.25">
      <c r="A16" s="89" t="s">
        <v>18</v>
      </c>
      <c r="B16" s="93"/>
      <c r="C16" s="93"/>
      <c r="D16" s="55">
        <f>SUBTOTAL(109,Expense212[Bedrag])</f>
        <v>0</v>
      </c>
    </row>
    <row r="17" spans="1:4" x14ac:dyDescent="0.25">
      <c r="A17" s="14" t="s">
        <v>10</v>
      </c>
      <c r="B17" s="5"/>
      <c r="C17" s="5"/>
      <c r="D17" s="5"/>
    </row>
    <row r="18" spans="1:4" x14ac:dyDescent="0.25">
      <c r="A18" s="106" t="s">
        <v>21</v>
      </c>
      <c r="B18" s="107"/>
      <c r="C18" s="107"/>
      <c r="D18" s="108"/>
    </row>
    <row r="19" spans="1:4" x14ac:dyDescent="0.25">
      <c r="A19" s="91" t="s">
        <v>15</v>
      </c>
      <c r="B19" s="91" t="s">
        <v>41</v>
      </c>
      <c r="C19" s="91" t="s">
        <v>20</v>
      </c>
      <c r="D19" s="91" t="s">
        <v>17</v>
      </c>
    </row>
    <row r="20" spans="1:4" x14ac:dyDescent="0.25">
      <c r="A20" s="8"/>
      <c r="B20" s="5"/>
      <c r="C20" s="89"/>
      <c r="D20" s="29"/>
    </row>
    <row r="21" spans="1:4" x14ac:dyDescent="0.25">
      <c r="A21" s="8"/>
      <c r="B21" s="5"/>
      <c r="C21" s="5"/>
      <c r="D21" s="29"/>
    </row>
    <row r="22" spans="1:4" x14ac:dyDescent="0.25">
      <c r="A22" s="8"/>
      <c r="B22" s="5"/>
      <c r="C22" s="5"/>
      <c r="D22" s="29"/>
    </row>
    <row r="23" spans="1:4" x14ac:dyDescent="0.25">
      <c r="A23" s="89" t="s">
        <v>18</v>
      </c>
      <c r="B23" s="89"/>
      <c r="C23" s="89"/>
      <c r="D23" s="54">
        <f>SUBTOTAL(109,Expense312[Bedrag])</f>
        <v>0</v>
      </c>
    </row>
    <row r="24" spans="1:4" x14ac:dyDescent="0.25">
      <c r="A24" s="14" t="s">
        <v>10</v>
      </c>
      <c r="B24" s="5"/>
      <c r="C24" s="5"/>
      <c r="D24" s="5"/>
    </row>
    <row r="25" spans="1:4" x14ac:dyDescent="0.25">
      <c r="A25" s="109" t="s">
        <v>22</v>
      </c>
      <c r="B25" s="110"/>
      <c r="C25" s="110"/>
      <c r="D25" s="111"/>
    </row>
    <row r="26" spans="1:4" x14ac:dyDescent="0.25">
      <c r="A26" s="91" t="s">
        <v>15</v>
      </c>
      <c r="B26" s="91" t="s">
        <v>41</v>
      </c>
      <c r="C26" s="91" t="s">
        <v>20</v>
      </c>
      <c r="D26" s="91" t="s">
        <v>17</v>
      </c>
    </row>
    <row r="27" spans="1:4" x14ac:dyDescent="0.25">
      <c r="A27" s="8"/>
      <c r="B27" s="5"/>
      <c r="C27" s="89"/>
      <c r="D27" s="29"/>
    </row>
    <row r="28" spans="1:4" x14ac:dyDescent="0.25">
      <c r="A28" s="8"/>
      <c r="B28" s="89"/>
      <c r="C28" s="89"/>
      <c r="D28" s="29"/>
    </row>
    <row r="29" spans="1:4" x14ac:dyDescent="0.25">
      <c r="A29" s="8"/>
      <c r="B29" s="5"/>
      <c r="C29" s="5"/>
      <c r="D29" s="29"/>
    </row>
    <row r="30" spans="1:4" x14ac:dyDescent="0.25">
      <c r="A30" s="89" t="s">
        <v>18</v>
      </c>
      <c r="B30" s="89"/>
      <c r="C30" s="89"/>
      <c r="D30" s="54">
        <f>SUBTOTAL(109,Expense412[Bedrag])</f>
        <v>0</v>
      </c>
    </row>
    <row r="31" spans="1:4" x14ac:dyDescent="0.25">
      <c r="A31" s="14" t="s">
        <v>11</v>
      </c>
      <c r="B31" s="5"/>
      <c r="C31" s="5"/>
      <c r="D31" s="5"/>
    </row>
    <row r="32" spans="1:4" x14ac:dyDescent="0.25">
      <c r="A32" s="112" t="s">
        <v>23</v>
      </c>
      <c r="B32" s="113"/>
      <c r="C32" s="113"/>
      <c r="D32" s="114"/>
    </row>
    <row r="33" spans="1:4" x14ac:dyDescent="0.25">
      <c r="A33" s="91" t="s">
        <v>15</v>
      </c>
      <c r="B33" s="91" t="s">
        <v>41</v>
      </c>
      <c r="C33" s="91" t="s">
        <v>20</v>
      </c>
      <c r="D33" s="91" t="s">
        <v>17</v>
      </c>
    </row>
    <row r="34" spans="1:4" x14ac:dyDescent="0.25">
      <c r="A34" s="9"/>
      <c r="B34" s="10"/>
      <c r="C34" s="89"/>
      <c r="D34" s="30"/>
    </row>
    <row r="35" spans="1:4" x14ac:dyDescent="0.25">
      <c r="A35" s="9"/>
      <c r="B35" s="93"/>
      <c r="C35" s="89"/>
      <c r="D35" s="30"/>
    </row>
    <row r="36" spans="1:4" x14ac:dyDescent="0.25">
      <c r="A36" s="9"/>
      <c r="B36" s="10"/>
      <c r="C36" s="10"/>
      <c r="D36" s="30"/>
    </row>
    <row r="37" spans="1:4" x14ac:dyDescent="0.25">
      <c r="A37" s="89" t="s">
        <v>18</v>
      </c>
      <c r="B37" s="93"/>
      <c r="C37" s="93"/>
      <c r="D37" s="55">
        <f>SUBTOTAL(109,Expense512[Bedrag])</f>
        <v>0</v>
      </c>
    </row>
    <row r="38" spans="1:4" x14ac:dyDescent="0.25">
      <c r="D38" s="2"/>
    </row>
    <row r="40" spans="1:4" x14ac:dyDescent="0.25">
      <c r="D40" s="2"/>
    </row>
  </sheetData>
  <mergeCells count="6">
    <mergeCell ref="A1:D1"/>
    <mergeCell ref="A32:D32"/>
    <mergeCell ref="A4:D4"/>
    <mergeCell ref="A11:D11"/>
    <mergeCell ref="A18:D18"/>
    <mergeCell ref="A25:D25"/>
  </mergeCells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16" zoomScaleNormal="100" workbookViewId="0">
      <selection activeCell="A13" sqref="A13"/>
    </sheetView>
  </sheetViews>
  <sheetFormatPr defaultRowHeight="13.8" x14ac:dyDescent="0.25"/>
  <cols>
    <col min="2" max="2" width="16" customWidth="1"/>
    <col min="3" max="3" width="32.09765625" customWidth="1"/>
    <col min="4" max="4" width="14" customWidth="1"/>
  </cols>
  <sheetData>
    <row r="1" spans="1:4" s="31" customFormat="1" ht="34.5" customHeight="1" x14ac:dyDescent="0.25">
      <c r="A1" s="115" t="s">
        <v>12</v>
      </c>
      <c r="B1" s="115"/>
      <c r="C1" s="115"/>
      <c r="D1" s="115"/>
    </row>
    <row r="2" spans="1:4" ht="14.25" customHeight="1" x14ac:dyDescent="0.4">
      <c r="A2" s="13"/>
      <c r="B2" s="13"/>
      <c r="C2" s="13"/>
      <c r="D2" s="13"/>
    </row>
    <row r="3" spans="1:4" ht="22.8" x14ac:dyDescent="0.4">
      <c r="A3" s="13"/>
      <c r="B3" s="13"/>
      <c r="C3" s="75" t="s">
        <v>13</v>
      </c>
      <c r="D3" s="49">
        <f>SUM(D9,D16,D23,D30,D37)</f>
        <v>0</v>
      </c>
    </row>
    <row r="4" spans="1:4" x14ac:dyDescent="0.25">
      <c r="A4" s="116" t="s">
        <v>14</v>
      </c>
      <c r="B4" s="117"/>
      <c r="C4" s="117"/>
      <c r="D4" s="118"/>
    </row>
    <row r="5" spans="1:4" x14ac:dyDescent="0.25">
      <c r="A5" s="47" t="s">
        <v>15</v>
      </c>
      <c r="B5" s="42" t="s">
        <v>41</v>
      </c>
      <c r="C5" s="37" t="s">
        <v>20</v>
      </c>
      <c r="D5" s="32" t="s">
        <v>17</v>
      </c>
    </row>
    <row r="6" spans="1:4" x14ac:dyDescent="0.25">
      <c r="A6" s="8"/>
      <c r="B6" s="5"/>
      <c r="C6" s="50"/>
      <c r="D6" s="29"/>
    </row>
    <row r="7" spans="1:4" x14ac:dyDescent="0.25">
      <c r="A7" s="8"/>
      <c r="B7" s="5"/>
      <c r="C7" s="5"/>
      <c r="D7" s="29"/>
    </row>
    <row r="8" spans="1:4" x14ac:dyDescent="0.25">
      <c r="A8" s="8"/>
      <c r="B8" s="5"/>
      <c r="C8" s="5"/>
      <c r="D8" s="29"/>
    </row>
    <row r="9" spans="1:4" x14ac:dyDescent="0.25">
      <c r="A9" s="89" t="s">
        <v>18</v>
      </c>
      <c r="B9" s="5"/>
      <c r="C9" s="5"/>
      <c r="D9" s="29">
        <f>SUBTOTAL(109,Expense11[Bedrag])</f>
        <v>0</v>
      </c>
    </row>
    <row r="10" spans="1:4" x14ac:dyDescent="0.25">
      <c r="A10" s="14" t="s">
        <v>10</v>
      </c>
      <c r="B10" s="5"/>
      <c r="C10" s="5"/>
      <c r="D10" s="5"/>
    </row>
    <row r="11" spans="1:4" x14ac:dyDescent="0.25">
      <c r="A11" s="119" t="s">
        <v>19</v>
      </c>
      <c r="B11" s="120"/>
      <c r="C11" s="120"/>
      <c r="D11" s="121"/>
    </row>
    <row r="12" spans="1:4" x14ac:dyDescent="0.25">
      <c r="A12" s="48" t="s">
        <v>15</v>
      </c>
      <c r="B12" s="43" t="s">
        <v>41</v>
      </c>
      <c r="C12" s="38" t="s">
        <v>20</v>
      </c>
      <c r="D12" s="33" t="s">
        <v>17</v>
      </c>
    </row>
    <row r="13" spans="1:4" x14ac:dyDescent="0.25">
      <c r="A13" s="9"/>
      <c r="B13" s="10"/>
      <c r="C13" s="51"/>
      <c r="D13" s="30"/>
    </row>
    <row r="14" spans="1:4" x14ac:dyDescent="0.25">
      <c r="A14" s="9"/>
      <c r="B14" s="10"/>
      <c r="C14" s="10"/>
      <c r="D14" s="30"/>
    </row>
    <row r="15" spans="1:4" x14ac:dyDescent="0.25">
      <c r="A15" s="9"/>
      <c r="B15" s="10"/>
      <c r="C15" s="10"/>
      <c r="D15" s="30"/>
    </row>
    <row r="16" spans="1:4" x14ac:dyDescent="0.25">
      <c r="A16" s="89" t="s">
        <v>18</v>
      </c>
      <c r="B16" s="93"/>
      <c r="C16" s="93"/>
      <c r="D16" s="53">
        <f>SUBTOTAL(109,Expense21[Bedrag])</f>
        <v>0</v>
      </c>
    </row>
    <row r="17" spans="1:4" x14ac:dyDescent="0.25">
      <c r="A17" s="14" t="s">
        <v>10</v>
      </c>
      <c r="B17" s="5"/>
      <c r="C17" s="5"/>
      <c r="D17" s="5"/>
    </row>
    <row r="18" spans="1:4" x14ac:dyDescent="0.25">
      <c r="A18" s="106" t="s">
        <v>21</v>
      </c>
      <c r="B18" s="107"/>
      <c r="C18" s="107"/>
      <c r="D18" s="108"/>
    </row>
    <row r="19" spans="1:4" x14ac:dyDescent="0.25">
      <c r="A19" s="47" t="s">
        <v>15</v>
      </c>
      <c r="B19" s="44" t="s">
        <v>41</v>
      </c>
      <c r="C19" s="39" t="s">
        <v>20</v>
      </c>
      <c r="D19" s="34" t="s">
        <v>17</v>
      </c>
    </row>
    <row r="20" spans="1:4" x14ac:dyDescent="0.25">
      <c r="A20" s="8"/>
      <c r="B20" s="5"/>
      <c r="C20" s="51"/>
      <c r="D20" s="29"/>
    </row>
    <row r="21" spans="1:4" x14ac:dyDescent="0.25">
      <c r="A21" s="8"/>
      <c r="B21" s="5"/>
      <c r="C21" s="5"/>
      <c r="D21" s="29"/>
    </row>
    <row r="22" spans="1:4" x14ac:dyDescent="0.25">
      <c r="A22" s="8"/>
      <c r="B22" s="5"/>
      <c r="C22" s="5"/>
      <c r="D22" s="29"/>
    </row>
    <row r="23" spans="1:4" x14ac:dyDescent="0.25">
      <c r="A23" s="89" t="s">
        <v>18</v>
      </c>
      <c r="B23" s="89"/>
      <c r="C23" s="89"/>
      <c r="D23" s="54">
        <f>SUBTOTAL(109,Expense31[Bedrag])</f>
        <v>0</v>
      </c>
    </row>
    <row r="24" spans="1:4" x14ac:dyDescent="0.25">
      <c r="A24" s="14" t="s">
        <v>10</v>
      </c>
      <c r="B24" s="5"/>
      <c r="C24" s="5"/>
      <c r="D24" s="5"/>
    </row>
    <row r="25" spans="1:4" x14ac:dyDescent="0.25">
      <c r="A25" s="109" t="s">
        <v>22</v>
      </c>
      <c r="B25" s="110"/>
      <c r="C25" s="110"/>
      <c r="D25" s="111"/>
    </row>
    <row r="26" spans="1:4" x14ac:dyDescent="0.25">
      <c r="A26" s="47" t="s">
        <v>15</v>
      </c>
      <c r="B26" s="45" t="s">
        <v>41</v>
      </c>
      <c r="C26" s="40" t="s">
        <v>20</v>
      </c>
      <c r="D26" s="35" t="s">
        <v>17</v>
      </c>
    </row>
    <row r="27" spans="1:4" x14ac:dyDescent="0.25">
      <c r="A27" s="8"/>
      <c r="B27" s="5"/>
      <c r="C27" s="51"/>
      <c r="D27" s="29"/>
    </row>
    <row r="28" spans="1:4" x14ac:dyDescent="0.25">
      <c r="A28" s="8"/>
      <c r="B28" s="89"/>
      <c r="C28" s="89"/>
      <c r="D28" s="29"/>
    </row>
    <row r="29" spans="1:4" x14ac:dyDescent="0.25">
      <c r="A29" s="8"/>
      <c r="B29" s="5"/>
      <c r="C29" s="5"/>
      <c r="D29" s="29"/>
    </row>
    <row r="30" spans="1:4" x14ac:dyDescent="0.25">
      <c r="A30" s="89" t="s">
        <v>18</v>
      </c>
      <c r="B30" s="89"/>
      <c r="C30" s="89"/>
      <c r="D30" s="54">
        <f>SUBTOTAL(109,Expense41[Bedrag])</f>
        <v>0</v>
      </c>
    </row>
    <row r="31" spans="1:4" x14ac:dyDescent="0.25">
      <c r="A31" s="14" t="s">
        <v>11</v>
      </c>
      <c r="B31" s="5"/>
      <c r="C31" s="5"/>
      <c r="D31" s="5"/>
    </row>
    <row r="32" spans="1:4" x14ac:dyDescent="0.25">
      <c r="A32" s="112" t="s">
        <v>23</v>
      </c>
      <c r="B32" s="113"/>
      <c r="C32" s="113"/>
      <c r="D32" s="114"/>
    </row>
    <row r="33" spans="1:4" x14ac:dyDescent="0.25">
      <c r="A33" s="48" t="s">
        <v>15</v>
      </c>
      <c r="B33" s="46" t="s">
        <v>41</v>
      </c>
      <c r="C33" s="41" t="s">
        <v>20</v>
      </c>
      <c r="D33" s="36" t="s">
        <v>17</v>
      </c>
    </row>
    <row r="34" spans="1:4" x14ac:dyDescent="0.25">
      <c r="A34" s="9"/>
      <c r="B34" s="10"/>
      <c r="C34" s="51"/>
      <c r="D34" s="30"/>
    </row>
    <row r="35" spans="1:4" x14ac:dyDescent="0.25">
      <c r="A35" s="9"/>
      <c r="B35" s="93"/>
      <c r="C35" s="89"/>
      <c r="D35" s="30"/>
    </row>
    <row r="36" spans="1:4" x14ac:dyDescent="0.25">
      <c r="A36" s="9"/>
      <c r="B36" s="10"/>
      <c r="C36" s="10"/>
      <c r="D36" s="30"/>
    </row>
    <row r="37" spans="1:4" x14ac:dyDescent="0.25">
      <c r="A37" s="52" t="s">
        <v>18</v>
      </c>
      <c r="B37" s="52"/>
      <c r="C37" s="52"/>
      <c r="D37" s="53">
        <f>SUBTOTAL(109,Expense51[Bedrag])</f>
        <v>0</v>
      </c>
    </row>
    <row r="38" spans="1:4" x14ac:dyDescent="0.25">
      <c r="D38" s="2"/>
    </row>
    <row r="40" spans="1:4" x14ac:dyDescent="0.25">
      <c r="D40" s="2"/>
    </row>
  </sheetData>
  <mergeCells count="6">
    <mergeCell ref="A18:D18"/>
    <mergeCell ref="A25:D25"/>
    <mergeCell ref="A32:D32"/>
    <mergeCell ref="A1:D1"/>
    <mergeCell ref="A4:D4"/>
    <mergeCell ref="A11:D11"/>
  </mergeCells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10" zoomScaleNormal="100" workbookViewId="0">
      <selection activeCell="C36" sqref="C36"/>
    </sheetView>
  </sheetViews>
  <sheetFormatPr defaultRowHeight="13.8" x14ac:dyDescent="0.25"/>
  <cols>
    <col min="2" max="2" width="16" customWidth="1"/>
    <col min="3" max="3" width="37.3984375" customWidth="1"/>
    <col min="4" max="4" width="14" customWidth="1"/>
    <col min="5" max="5" width="13.3984375" customWidth="1"/>
  </cols>
  <sheetData>
    <row r="1" spans="1:5" s="31" customFormat="1" ht="34.5" customHeight="1" x14ac:dyDescent="0.25">
      <c r="A1" s="115" t="s">
        <v>24</v>
      </c>
      <c r="B1" s="115"/>
      <c r="C1" s="115"/>
      <c r="D1" s="115"/>
    </row>
    <row r="2" spans="1:5" ht="14.25" customHeight="1" x14ac:dyDescent="0.4">
      <c r="A2" s="13"/>
      <c r="B2" s="13"/>
      <c r="C2" s="13"/>
      <c r="D2" s="13"/>
    </row>
    <row r="3" spans="1:5" ht="23.25" customHeight="1" x14ac:dyDescent="0.4">
      <c r="A3" s="13"/>
      <c r="B3" s="13"/>
      <c r="C3" s="56" t="s">
        <v>13</v>
      </c>
      <c r="D3" s="57">
        <f>SUM(D9,D16,D23,D30,D37)</f>
        <v>0</v>
      </c>
    </row>
    <row r="4" spans="1:5" s="1" customFormat="1" ht="15" customHeight="1" x14ac:dyDescent="0.25">
      <c r="A4" s="116" t="s">
        <v>14</v>
      </c>
      <c r="B4" s="117"/>
      <c r="C4" s="117"/>
      <c r="D4" s="118"/>
      <c r="E4"/>
    </row>
    <row r="5" spans="1:5" s="3" customFormat="1" ht="14.25" customHeight="1" x14ac:dyDescent="0.25">
      <c r="A5" s="68" t="s">
        <v>15</v>
      </c>
      <c r="B5" s="63" t="s">
        <v>41</v>
      </c>
      <c r="C5" s="58" t="s">
        <v>20</v>
      </c>
      <c r="D5" s="71" t="s">
        <v>17</v>
      </c>
      <c r="E5"/>
    </row>
    <row r="6" spans="1:5" ht="14.25" customHeight="1" x14ac:dyDescent="0.25">
      <c r="A6" s="8"/>
      <c r="B6" s="5"/>
      <c r="C6" s="67"/>
      <c r="D6" s="29"/>
    </row>
    <row r="7" spans="1:5" ht="14.25" customHeight="1" x14ac:dyDescent="0.25">
      <c r="A7" s="8"/>
      <c r="B7" s="5"/>
      <c r="C7" s="5"/>
      <c r="D7" s="29"/>
    </row>
    <row r="8" spans="1:5" ht="14.25" customHeight="1" x14ac:dyDescent="0.25">
      <c r="A8" s="8"/>
      <c r="B8" s="5"/>
      <c r="C8" s="5"/>
      <c r="D8" s="29"/>
    </row>
    <row r="9" spans="1:5" x14ac:dyDescent="0.25">
      <c r="A9" s="89" t="s">
        <v>18</v>
      </c>
      <c r="B9" s="89"/>
      <c r="C9" s="89"/>
      <c r="D9" s="54">
        <f>SUBTOTAL(109,Expense12[Bedrag])</f>
        <v>0</v>
      </c>
    </row>
    <row r="10" spans="1:5" ht="14.25" customHeight="1" x14ac:dyDescent="0.25">
      <c r="A10" s="14" t="s">
        <v>10</v>
      </c>
      <c r="B10" s="5"/>
      <c r="C10" s="5"/>
      <c r="D10" s="5"/>
    </row>
    <row r="11" spans="1:5" s="3" customFormat="1" ht="15" customHeight="1" x14ac:dyDescent="0.25">
      <c r="A11" s="119" t="s">
        <v>19</v>
      </c>
      <c r="B11" s="120"/>
      <c r="C11" s="120"/>
      <c r="D11" s="121"/>
      <c r="E11"/>
    </row>
    <row r="12" spans="1:5" x14ac:dyDescent="0.25">
      <c r="A12" s="68" t="s">
        <v>15</v>
      </c>
      <c r="B12" s="64" t="s">
        <v>41</v>
      </c>
      <c r="C12" s="62" t="s">
        <v>20</v>
      </c>
      <c r="D12" s="72" t="s">
        <v>17</v>
      </c>
    </row>
    <row r="13" spans="1:5" x14ac:dyDescent="0.25">
      <c r="A13" s="9"/>
      <c r="B13" s="10"/>
      <c r="C13" s="67"/>
      <c r="D13" s="30"/>
    </row>
    <row r="14" spans="1:5" x14ac:dyDescent="0.25">
      <c r="A14" s="9"/>
      <c r="B14" s="10"/>
      <c r="C14" s="10"/>
      <c r="D14" s="30"/>
    </row>
    <row r="15" spans="1:5" x14ac:dyDescent="0.25">
      <c r="A15" s="9"/>
      <c r="B15" s="10"/>
      <c r="C15" s="10"/>
      <c r="D15" s="30"/>
    </row>
    <row r="16" spans="1:5" s="1" customFormat="1" ht="14.25" customHeight="1" x14ac:dyDescent="0.25">
      <c r="A16" s="89" t="s">
        <v>18</v>
      </c>
      <c r="B16" s="93"/>
      <c r="C16" s="93"/>
      <c r="D16" s="55">
        <f>SUBTOTAL(109,Expense22[Bedrag])</f>
        <v>0</v>
      </c>
      <c r="E16"/>
    </row>
    <row r="17" spans="1:5" s="1" customFormat="1" ht="14.25" customHeight="1" x14ac:dyDescent="0.25">
      <c r="A17" s="14" t="s">
        <v>10</v>
      </c>
      <c r="B17" s="5"/>
      <c r="C17" s="5"/>
      <c r="D17" s="5"/>
      <c r="E17"/>
    </row>
    <row r="18" spans="1:5" ht="15" customHeight="1" x14ac:dyDescent="0.25">
      <c r="A18" s="106" t="s">
        <v>21</v>
      </c>
      <c r="B18" s="107"/>
      <c r="C18" s="107"/>
      <c r="D18" s="108"/>
    </row>
    <row r="19" spans="1:5" x14ac:dyDescent="0.25">
      <c r="A19" s="68" t="s">
        <v>15</v>
      </c>
      <c r="B19" s="65" t="s">
        <v>16</v>
      </c>
      <c r="C19" s="59" t="s">
        <v>20</v>
      </c>
      <c r="D19" s="73" t="s">
        <v>17</v>
      </c>
    </row>
    <row r="20" spans="1:5" x14ac:dyDescent="0.25">
      <c r="A20" s="8"/>
      <c r="B20" s="5"/>
      <c r="C20" s="67"/>
      <c r="D20" s="29"/>
    </row>
    <row r="21" spans="1:5" x14ac:dyDescent="0.25">
      <c r="A21" s="8"/>
      <c r="B21" s="5"/>
      <c r="C21" s="5"/>
      <c r="D21" s="29"/>
    </row>
    <row r="22" spans="1:5" x14ac:dyDescent="0.25">
      <c r="A22" s="8"/>
      <c r="B22" s="5"/>
      <c r="C22" s="5"/>
      <c r="D22" s="29"/>
    </row>
    <row r="23" spans="1:5" s="1" customFormat="1" ht="15" x14ac:dyDescent="0.25">
      <c r="A23" s="89" t="s">
        <v>18</v>
      </c>
      <c r="B23" s="89"/>
      <c r="C23" s="89"/>
      <c r="D23" s="54">
        <f>SUBTOTAL(109,Expense32[Bedrag])</f>
        <v>0</v>
      </c>
      <c r="E23"/>
    </row>
    <row r="24" spans="1:5" s="1" customFormat="1" ht="14.25" customHeight="1" x14ac:dyDescent="0.25">
      <c r="A24" s="14" t="s">
        <v>10</v>
      </c>
      <c r="B24" s="5"/>
      <c r="C24" s="5"/>
      <c r="D24" s="5"/>
      <c r="E24"/>
    </row>
    <row r="25" spans="1:5" ht="15" customHeight="1" x14ac:dyDescent="0.25">
      <c r="A25" s="109" t="s">
        <v>22</v>
      </c>
      <c r="B25" s="110"/>
      <c r="C25" s="110"/>
      <c r="D25" s="111"/>
    </row>
    <row r="26" spans="1:5" x14ac:dyDescent="0.25">
      <c r="A26" s="68" t="s">
        <v>15</v>
      </c>
      <c r="B26" s="66" t="s">
        <v>41</v>
      </c>
      <c r="C26" s="60" t="s">
        <v>20</v>
      </c>
      <c r="D26" s="74" t="s">
        <v>17</v>
      </c>
    </row>
    <row r="27" spans="1:5" x14ac:dyDescent="0.25">
      <c r="A27" s="8"/>
      <c r="B27" s="5"/>
      <c r="C27" s="67"/>
      <c r="D27" s="29"/>
    </row>
    <row r="28" spans="1:5" x14ac:dyDescent="0.25">
      <c r="A28" s="8"/>
      <c r="B28" s="89"/>
      <c r="C28" s="89"/>
      <c r="D28" s="29"/>
    </row>
    <row r="29" spans="1:5" x14ac:dyDescent="0.25">
      <c r="A29" s="8"/>
      <c r="B29" s="5"/>
      <c r="C29" s="5"/>
      <c r="D29" s="29"/>
    </row>
    <row r="30" spans="1:5" s="3" customFormat="1" x14ac:dyDescent="0.25">
      <c r="A30" s="89" t="s">
        <v>18</v>
      </c>
      <c r="B30" s="89"/>
      <c r="C30" s="89"/>
      <c r="D30" s="54">
        <f>SUBTOTAL(109,Expense42[Bedrag])</f>
        <v>0</v>
      </c>
      <c r="E30"/>
    </row>
    <row r="31" spans="1:5" s="3" customFormat="1" ht="14.25" customHeight="1" x14ac:dyDescent="0.25">
      <c r="A31" s="14" t="s">
        <v>11</v>
      </c>
      <c r="B31" s="5"/>
      <c r="C31" s="5"/>
      <c r="D31" s="5"/>
      <c r="E31"/>
    </row>
    <row r="32" spans="1:5" ht="15" customHeight="1" x14ac:dyDescent="0.25">
      <c r="A32" s="112" t="s">
        <v>23</v>
      </c>
      <c r="B32" s="113"/>
      <c r="C32" s="113"/>
      <c r="D32" s="114"/>
    </row>
    <row r="33" spans="1:4" x14ac:dyDescent="0.25">
      <c r="A33" s="68" t="s">
        <v>15</v>
      </c>
      <c r="B33" s="68" t="s">
        <v>41</v>
      </c>
      <c r="C33" s="61" t="s">
        <v>20</v>
      </c>
      <c r="D33" s="76" t="s">
        <v>17</v>
      </c>
    </row>
    <row r="34" spans="1:4" x14ac:dyDescent="0.25">
      <c r="A34" s="9"/>
      <c r="B34" s="10"/>
      <c r="C34" s="67"/>
      <c r="D34" s="30"/>
    </row>
    <row r="35" spans="1:4" x14ac:dyDescent="0.25">
      <c r="A35" s="9"/>
      <c r="B35" s="93"/>
      <c r="C35" s="89"/>
      <c r="D35" s="30"/>
    </row>
    <row r="36" spans="1:4" x14ac:dyDescent="0.25">
      <c r="A36" s="9"/>
      <c r="B36" s="10"/>
      <c r="C36" s="10"/>
      <c r="D36" s="30"/>
    </row>
    <row r="37" spans="1:4" x14ac:dyDescent="0.25">
      <c r="A37" s="69" t="s">
        <v>18</v>
      </c>
      <c r="B37" s="69"/>
      <c r="C37" s="69"/>
      <c r="D37" s="55">
        <f>SUBTOTAL(109,Expense52[Bedrag])</f>
        <v>0</v>
      </c>
    </row>
    <row r="38" spans="1:4" x14ac:dyDescent="0.25">
      <c r="D38" s="2"/>
    </row>
    <row r="40" spans="1:4" x14ac:dyDescent="0.25">
      <c r="D40" s="2"/>
    </row>
  </sheetData>
  <mergeCells count="6">
    <mergeCell ref="A1:D1"/>
    <mergeCell ref="A32:D32"/>
    <mergeCell ref="A4:D4"/>
    <mergeCell ref="A11:D11"/>
    <mergeCell ref="A18:D18"/>
    <mergeCell ref="A25:D25"/>
  </mergeCells>
  <pageMargins left="0.7" right="0.7" top="0.75" bottom="0.75" header="0.3" footer="0.3"/>
  <pageSetup orientation="portrait" horizontalDpi="4294967293" r:id="rId1"/>
  <tableParts count="5"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Normal="100" workbookViewId="0">
      <selection activeCell="C38" sqref="C38"/>
    </sheetView>
  </sheetViews>
  <sheetFormatPr defaultRowHeight="13.8" x14ac:dyDescent="0.25"/>
  <cols>
    <col min="2" max="2" width="16" customWidth="1"/>
    <col min="3" max="3" width="37.3984375" customWidth="1"/>
    <col min="4" max="4" width="14" customWidth="1"/>
  </cols>
  <sheetData>
    <row r="1" spans="1:4" s="31" customFormat="1" ht="34.5" customHeight="1" x14ac:dyDescent="0.25">
      <c r="A1" s="115" t="s">
        <v>25</v>
      </c>
      <c r="B1" s="115"/>
      <c r="C1" s="115"/>
      <c r="D1" s="115"/>
    </row>
    <row r="2" spans="1:4" ht="14.25" customHeight="1" x14ac:dyDescent="0.4">
      <c r="A2" s="13"/>
      <c r="B2" s="13"/>
      <c r="C2" s="13"/>
      <c r="D2" s="13"/>
    </row>
    <row r="3" spans="1:4" ht="22.8" x14ac:dyDescent="0.4">
      <c r="A3" s="13"/>
      <c r="B3" s="13"/>
      <c r="C3" s="82" t="s">
        <v>13</v>
      </c>
      <c r="D3" s="81">
        <f>SUM(D9,D16,D23,D30,D37)</f>
        <v>0</v>
      </c>
    </row>
    <row r="4" spans="1:4" x14ac:dyDescent="0.25">
      <c r="A4" s="102" t="s">
        <v>14</v>
      </c>
      <c r="B4" s="103"/>
      <c r="C4" s="103"/>
      <c r="D4" s="104"/>
    </row>
    <row r="5" spans="1:4" x14ac:dyDescent="0.25">
      <c r="A5" s="78" t="s">
        <v>15</v>
      </c>
      <c r="B5" s="78" t="s">
        <v>41</v>
      </c>
      <c r="C5" s="78" t="s">
        <v>20</v>
      </c>
      <c r="D5" s="78" t="s">
        <v>17</v>
      </c>
    </row>
    <row r="6" spans="1:4" x14ac:dyDescent="0.25">
      <c r="A6" s="8"/>
      <c r="B6" s="5"/>
      <c r="C6" s="77"/>
      <c r="D6" s="29"/>
    </row>
    <row r="7" spans="1:4" x14ac:dyDescent="0.25">
      <c r="A7" s="8"/>
      <c r="B7" s="5"/>
      <c r="C7" s="5"/>
      <c r="D7" s="29"/>
    </row>
    <row r="8" spans="1:4" x14ac:dyDescent="0.25">
      <c r="A8" s="8"/>
      <c r="B8" s="5"/>
      <c r="C8" s="5"/>
      <c r="D8" s="29"/>
    </row>
    <row r="9" spans="1:4" x14ac:dyDescent="0.25">
      <c r="A9" s="89" t="s">
        <v>18</v>
      </c>
      <c r="B9" s="89"/>
      <c r="C9" s="89"/>
      <c r="D9" s="54">
        <f>SUBTOTAL(109,Expense13[Bedrag])</f>
        <v>0</v>
      </c>
    </row>
    <row r="10" spans="1:4" x14ac:dyDescent="0.25">
      <c r="A10" s="14" t="s">
        <v>10</v>
      </c>
      <c r="B10" s="5"/>
      <c r="C10" s="5"/>
      <c r="D10" s="5"/>
    </row>
    <row r="11" spans="1:4" x14ac:dyDescent="0.25">
      <c r="A11" s="119" t="s">
        <v>19</v>
      </c>
      <c r="B11" s="120"/>
      <c r="C11" s="120"/>
      <c r="D11" s="121"/>
    </row>
    <row r="12" spans="1:4" x14ac:dyDescent="0.25">
      <c r="A12" s="78" t="s">
        <v>15</v>
      </c>
      <c r="B12" s="78" t="s">
        <v>41</v>
      </c>
      <c r="C12" s="79" t="s">
        <v>20</v>
      </c>
      <c r="D12" s="78" t="s">
        <v>17</v>
      </c>
    </row>
    <row r="13" spans="1:4" x14ac:dyDescent="0.25">
      <c r="A13" s="9"/>
      <c r="B13" s="10"/>
      <c r="C13" s="77"/>
      <c r="D13" s="30"/>
    </row>
    <row r="14" spans="1:4" x14ac:dyDescent="0.25">
      <c r="A14" s="9"/>
      <c r="B14" s="10"/>
      <c r="C14" s="10"/>
      <c r="D14" s="30"/>
    </row>
    <row r="15" spans="1:4" x14ac:dyDescent="0.25">
      <c r="A15" s="9"/>
      <c r="B15" s="10"/>
      <c r="C15" s="10"/>
      <c r="D15" s="30"/>
    </row>
    <row r="16" spans="1:4" x14ac:dyDescent="0.25">
      <c r="A16" s="89" t="s">
        <v>18</v>
      </c>
      <c r="B16" s="93"/>
      <c r="C16" s="93"/>
      <c r="D16" s="55">
        <f>SUBTOTAL(109,Expense23[Bedrag])</f>
        <v>0</v>
      </c>
    </row>
    <row r="17" spans="1:4" x14ac:dyDescent="0.25">
      <c r="A17" s="14" t="s">
        <v>10</v>
      </c>
      <c r="B17" s="5"/>
      <c r="C17" s="5"/>
      <c r="D17" s="5"/>
    </row>
    <row r="18" spans="1:4" x14ac:dyDescent="0.25">
      <c r="A18" s="106" t="s">
        <v>21</v>
      </c>
      <c r="B18" s="107"/>
      <c r="C18" s="107"/>
      <c r="D18" s="108"/>
    </row>
    <row r="19" spans="1:4" x14ac:dyDescent="0.25">
      <c r="A19" s="78" t="s">
        <v>15</v>
      </c>
      <c r="B19" s="78" t="s">
        <v>41</v>
      </c>
      <c r="C19" s="78" t="s">
        <v>20</v>
      </c>
      <c r="D19" s="78" t="s">
        <v>17</v>
      </c>
    </row>
    <row r="20" spans="1:4" x14ac:dyDescent="0.25">
      <c r="A20" s="8"/>
      <c r="B20" s="5"/>
      <c r="C20" s="77"/>
      <c r="D20" s="29"/>
    </row>
    <row r="21" spans="1:4" x14ac:dyDescent="0.25">
      <c r="A21" s="8"/>
      <c r="B21" s="5"/>
      <c r="C21" s="5"/>
      <c r="D21" s="29"/>
    </row>
    <row r="22" spans="1:4" x14ac:dyDescent="0.25">
      <c r="A22" s="8"/>
      <c r="B22" s="5"/>
      <c r="C22" s="5"/>
      <c r="D22" s="29"/>
    </row>
    <row r="23" spans="1:4" x14ac:dyDescent="0.25">
      <c r="A23" s="89" t="s">
        <v>18</v>
      </c>
      <c r="B23" s="89"/>
      <c r="C23" s="89"/>
      <c r="D23" s="54">
        <f>SUBTOTAL(109,Expense33[Bedrag])</f>
        <v>0</v>
      </c>
    </row>
    <row r="24" spans="1:4" x14ac:dyDescent="0.25">
      <c r="A24" s="14" t="s">
        <v>10</v>
      </c>
      <c r="B24" s="5"/>
      <c r="C24" s="5"/>
      <c r="D24" s="5"/>
    </row>
    <row r="25" spans="1:4" x14ac:dyDescent="0.25">
      <c r="A25" s="109" t="s">
        <v>22</v>
      </c>
      <c r="B25" s="110"/>
      <c r="C25" s="110"/>
      <c r="D25" s="111"/>
    </row>
    <row r="26" spans="1:4" x14ac:dyDescent="0.25">
      <c r="A26" s="78" t="s">
        <v>15</v>
      </c>
      <c r="B26" s="78" t="s">
        <v>41</v>
      </c>
      <c r="C26" s="78" t="s">
        <v>20</v>
      </c>
      <c r="D26" s="78" t="s">
        <v>17</v>
      </c>
    </row>
    <row r="27" spans="1:4" x14ac:dyDescent="0.25">
      <c r="A27" s="8"/>
      <c r="B27" s="5"/>
      <c r="C27" s="77"/>
      <c r="D27" s="29"/>
    </row>
    <row r="28" spans="1:4" x14ac:dyDescent="0.25">
      <c r="A28" s="8"/>
      <c r="B28" s="89"/>
      <c r="C28" s="89"/>
      <c r="D28" s="29"/>
    </row>
    <row r="29" spans="1:4" x14ac:dyDescent="0.25">
      <c r="A29" s="8"/>
      <c r="B29" s="5"/>
      <c r="C29" s="5"/>
      <c r="D29" s="29"/>
    </row>
    <row r="30" spans="1:4" x14ac:dyDescent="0.25">
      <c r="A30" s="89" t="s">
        <v>18</v>
      </c>
      <c r="B30" s="89"/>
      <c r="C30" s="89"/>
      <c r="D30" s="54">
        <f>SUBTOTAL(109,Expense43[Bedrag])</f>
        <v>0</v>
      </c>
    </row>
    <row r="31" spans="1:4" x14ac:dyDescent="0.25">
      <c r="A31" s="14" t="s">
        <v>11</v>
      </c>
      <c r="B31" s="5"/>
      <c r="C31" s="5"/>
      <c r="D31" s="5"/>
    </row>
    <row r="32" spans="1:4" x14ac:dyDescent="0.25">
      <c r="A32" s="112" t="s">
        <v>23</v>
      </c>
      <c r="B32" s="113"/>
      <c r="C32" s="113"/>
      <c r="D32" s="114"/>
    </row>
    <row r="33" spans="1:4" x14ac:dyDescent="0.25">
      <c r="A33" s="78" t="s">
        <v>15</v>
      </c>
      <c r="B33" s="78" t="s">
        <v>41</v>
      </c>
      <c r="C33" s="78" t="s">
        <v>20</v>
      </c>
      <c r="D33" s="78" t="s">
        <v>17</v>
      </c>
    </row>
    <row r="34" spans="1:4" x14ac:dyDescent="0.25">
      <c r="A34" s="9"/>
      <c r="B34" s="10"/>
      <c r="C34" s="77"/>
      <c r="D34" s="30"/>
    </row>
    <row r="35" spans="1:4" x14ac:dyDescent="0.25">
      <c r="A35" s="9"/>
      <c r="B35" s="93"/>
      <c r="C35" s="89"/>
      <c r="D35" s="30"/>
    </row>
    <row r="36" spans="1:4" x14ac:dyDescent="0.25">
      <c r="A36" s="9"/>
      <c r="B36" s="10"/>
      <c r="C36" s="10"/>
      <c r="D36" s="30"/>
    </row>
    <row r="37" spans="1:4" x14ac:dyDescent="0.25">
      <c r="A37" s="80" t="s">
        <v>18</v>
      </c>
      <c r="B37" s="80"/>
      <c r="C37" s="80"/>
      <c r="D37" s="55">
        <f>SUBTOTAL(109,Expense53[Bedrag])</f>
        <v>0</v>
      </c>
    </row>
    <row r="38" spans="1:4" x14ac:dyDescent="0.25">
      <c r="D38" s="2"/>
    </row>
    <row r="40" spans="1:4" x14ac:dyDescent="0.25">
      <c r="D40" s="2"/>
    </row>
  </sheetData>
  <mergeCells count="5">
    <mergeCell ref="A1:D1"/>
    <mergeCell ref="A32:D32"/>
    <mergeCell ref="A11:D11"/>
    <mergeCell ref="A18:D18"/>
    <mergeCell ref="A25:D25"/>
  </mergeCells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zoomScaleNormal="100" workbookViewId="0">
      <selection activeCell="C8" sqref="C8"/>
    </sheetView>
  </sheetViews>
  <sheetFormatPr defaultRowHeight="13.8" x14ac:dyDescent="0.25"/>
  <cols>
    <col min="2" max="2" width="16" customWidth="1"/>
    <col min="3" max="3" width="37.3984375" customWidth="1"/>
    <col min="4" max="4" width="14" customWidth="1"/>
  </cols>
  <sheetData>
    <row r="1" spans="1:4" s="31" customFormat="1" ht="34.5" customHeight="1" x14ac:dyDescent="0.25">
      <c r="A1" s="115" t="s">
        <v>26</v>
      </c>
      <c r="B1" s="115"/>
      <c r="C1" s="115"/>
      <c r="D1" s="115"/>
    </row>
    <row r="2" spans="1:4" ht="14.25" customHeight="1" x14ac:dyDescent="0.4">
      <c r="A2" s="13"/>
      <c r="B2" s="13"/>
      <c r="C2" s="13"/>
      <c r="D2" s="13"/>
    </row>
    <row r="3" spans="1:4" ht="22.8" x14ac:dyDescent="0.4">
      <c r="A3" s="13"/>
      <c r="B3" s="13"/>
      <c r="C3" s="82" t="s">
        <v>13</v>
      </c>
      <c r="D3" s="88">
        <f>SUM(D9,D16,D23,D30,D37)</f>
        <v>0</v>
      </c>
    </row>
    <row r="4" spans="1:4" x14ac:dyDescent="0.25">
      <c r="A4" s="116" t="s">
        <v>14</v>
      </c>
      <c r="B4" s="117"/>
      <c r="C4" s="117"/>
      <c r="D4" s="118"/>
    </row>
    <row r="5" spans="1:4" x14ac:dyDescent="0.25">
      <c r="A5" s="91" t="s">
        <v>15</v>
      </c>
      <c r="B5" s="86" t="s">
        <v>41</v>
      </c>
      <c r="C5" s="78" t="s">
        <v>20</v>
      </c>
      <c r="D5" s="83" t="s">
        <v>17</v>
      </c>
    </row>
    <row r="6" spans="1:4" x14ac:dyDescent="0.25">
      <c r="A6" s="8"/>
      <c r="B6" s="5"/>
      <c r="C6" s="84"/>
      <c r="D6" s="29"/>
    </row>
    <row r="7" spans="1:4" x14ac:dyDescent="0.25">
      <c r="A7" s="8"/>
      <c r="B7" s="5"/>
      <c r="C7" s="5"/>
      <c r="D7" s="29"/>
    </row>
    <row r="8" spans="1:4" x14ac:dyDescent="0.25">
      <c r="A8" s="8"/>
      <c r="B8" s="5"/>
      <c r="C8" s="5"/>
      <c r="D8" s="29"/>
    </row>
    <row r="9" spans="1:4" x14ac:dyDescent="0.25">
      <c r="A9" s="89" t="s">
        <v>18</v>
      </c>
      <c r="B9" s="89"/>
      <c r="C9" s="89"/>
      <c r="D9" s="54">
        <f>SUBTOTAL(109,Expense14[Bedrag])</f>
        <v>0</v>
      </c>
    </row>
    <row r="10" spans="1:4" x14ac:dyDescent="0.25">
      <c r="A10" s="14" t="s">
        <v>10</v>
      </c>
      <c r="B10" s="5"/>
      <c r="C10" s="5"/>
      <c r="D10" s="5"/>
    </row>
    <row r="11" spans="1:4" x14ac:dyDescent="0.25">
      <c r="A11" s="119" t="s">
        <v>19</v>
      </c>
      <c r="B11" s="120"/>
      <c r="C11" s="120"/>
      <c r="D11" s="121"/>
    </row>
    <row r="12" spans="1:4" x14ac:dyDescent="0.25">
      <c r="A12" s="91" t="s">
        <v>15</v>
      </c>
      <c r="B12" s="86" t="s">
        <v>41</v>
      </c>
      <c r="C12" s="87" t="s">
        <v>20</v>
      </c>
      <c r="D12" s="83" t="s">
        <v>17</v>
      </c>
    </row>
    <row r="13" spans="1:4" x14ac:dyDescent="0.25">
      <c r="A13" s="9"/>
      <c r="B13" s="10"/>
      <c r="C13" s="85"/>
      <c r="D13" s="30"/>
    </row>
    <row r="14" spans="1:4" x14ac:dyDescent="0.25">
      <c r="A14" s="9"/>
      <c r="B14" s="10"/>
      <c r="C14" s="10"/>
      <c r="D14" s="30"/>
    </row>
    <row r="15" spans="1:4" x14ac:dyDescent="0.25">
      <c r="A15" s="9"/>
      <c r="B15" s="10"/>
      <c r="C15" s="10"/>
      <c r="D15" s="30"/>
    </row>
    <row r="16" spans="1:4" x14ac:dyDescent="0.25">
      <c r="A16" s="89" t="s">
        <v>18</v>
      </c>
      <c r="B16" s="93"/>
      <c r="C16" s="93"/>
      <c r="D16" s="55">
        <f>SUBTOTAL(109,Expense24[Bedrag])</f>
        <v>0</v>
      </c>
    </row>
    <row r="17" spans="1:4" x14ac:dyDescent="0.25">
      <c r="A17" s="14" t="s">
        <v>10</v>
      </c>
      <c r="B17" s="5"/>
      <c r="C17" s="5"/>
      <c r="D17" s="5"/>
    </row>
    <row r="18" spans="1:4" x14ac:dyDescent="0.25">
      <c r="A18" s="106" t="s">
        <v>21</v>
      </c>
      <c r="B18" s="107"/>
      <c r="C18" s="107"/>
      <c r="D18" s="108"/>
    </row>
    <row r="19" spans="1:4" x14ac:dyDescent="0.25">
      <c r="A19" s="91" t="s">
        <v>15</v>
      </c>
      <c r="B19" s="86" t="s">
        <v>41</v>
      </c>
      <c r="C19" s="78" t="s">
        <v>20</v>
      </c>
      <c r="D19" s="83" t="s">
        <v>17</v>
      </c>
    </row>
    <row r="20" spans="1:4" x14ac:dyDescent="0.25">
      <c r="A20" s="8"/>
      <c r="B20" s="5"/>
      <c r="C20" s="85"/>
      <c r="D20" s="29"/>
    </row>
    <row r="21" spans="1:4" x14ac:dyDescent="0.25">
      <c r="A21" s="8"/>
      <c r="B21" s="5"/>
      <c r="C21" s="5"/>
      <c r="D21" s="29"/>
    </row>
    <row r="22" spans="1:4" x14ac:dyDescent="0.25">
      <c r="A22" s="8"/>
      <c r="B22" s="5"/>
      <c r="C22" s="5"/>
      <c r="D22" s="29"/>
    </row>
    <row r="23" spans="1:4" x14ac:dyDescent="0.25">
      <c r="A23" s="89" t="s">
        <v>18</v>
      </c>
      <c r="B23" s="89"/>
      <c r="C23" s="89"/>
      <c r="D23" s="54">
        <f>SUBTOTAL(109,Expense34[Bedrag])</f>
        <v>0</v>
      </c>
    </row>
    <row r="24" spans="1:4" x14ac:dyDescent="0.25">
      <c r="A24" s="14" t="s">
        <v>10</v>
      </c>
      <c r="B24" s="5"/>
      <c r="C24" s="5"/>
      <c r="D24" s="5"/>
    </row>
    <row r="25" spans="1:4" x14ac:dyDescent="0.25">
      <c r="A25" s="109" t="s">
        <v>22</v>
      </c>
      <c r="B25" s="110"/>
      <c r="C25" s="110"/>
      <c r="D25" s="111"/>
    </row>
    <row r="26" spans="1:4" x14ac:dyDescent="0.25">
      <c r="A26" s="91" t="s">
        <v>15</v>
      </c>
      <c r="B26" s="86" t="s">
        <v>41</v>
      </c>
      <c r="C26" s="78" t="s">
        <v>20</v>
      </c>
      <c r="D26" s="83" t="s">
        <v>17</v>
      </c>
    </row>
    <row r="27" spans="1:4" x14ac:dyDescent="0.25">
      <c r="A27" s="8"/>
      <c r="B27" s="5"/>
      <c r="C27" s="85"/>
      <c r="D27" s="29"/>
    </row>
    <row r="28" spans="1:4" x14ac:dyDescent="0.25">
      <c r="A28" s="8"/>
      <c r="B28" s="89"/>
      <c r="C28" s="89"/>
      <c r="D28" s="29"/>
    </row>
    <row r="29" spans="1:4" x14ac:dyDescent="0.25">
      <c r="A29" s="8"/>
      <c r="B29" s="5"/>
      <c r="C29" s="5"/>
      <c r="D29" s="29"/>
    </row>
    <row r="30" spans="1:4" x14ac:dyDescent="0.25">
      <c r="A30" s="89" t="s">
        <v>18</v>
      </c>
      <c r="B30" s="89"/>
      <c r="C30" s="89"/>
      <c r="D30" s="54">
        <f>SUBTOTAL(109,Expense44[Bedrag])</f>
        <v>0</v>
      </c>
    </row>
    <row r="31" spans="1:4" x14ac:dyDescent="0.25">
      <c r="A31" s="14" t="s">
        <v>11</v>
      </c>
      <c r="B31" s="5"/>
      <c r="C31" s="5"/>
      <c r="D31" s="5"/>
    </row>
    <row r="32" spans="1:4" x14ac:dyDescent="0.25">
      <c r="A32" s="112" t="s">
        <v>23</v>
      </c>
      <c r="B32" s="113"/>
      <c r="C32" s="113"/>
      <c r="D32" s="114"/>
    </row>
    <row r="33" spans="1:4" x14ac:dyDescent="0.25">
      <c r="A33" s="91" t="s">
        <v>15</v>
      </c>
      <c r="B33" s="86" t="s">
        <v>41</v>
      </c>
      <c r="C33" s="78" t="s">
        <v>20</v>
      </c>
      <c r="D33" s="83" t="s">
        <v>17</v>
      </c>
    </row>
    <row r="34" spans="1:4" x14ac:dyDescent="0.25">
      <c r="A34" s="9"/>
      <c r="B34" s="10"/>
      <c r="C34" s="85"/>
      <c r="D34" s="30"/>
    </row>
    <row r="35" spans="1:4" x14ac:dyDescent="0.25">
      <c r="A35" s="9"/>
      <c r="B35" s="93"/>
      <c r="C35" s="89"/>
      <c r="D35" s="30"/>
    </row>
    <row r="36" spans="1:4" x14ac:dyDescent="0.25">
      <c r="A36" s="9"/>
      <c r="B36" s="10"/>
      <c r="C36" s="10"/>
      <c r="D36" s="30"/>
    </row>
    <row r="37" spans="1:4" x14ac:dyDescent="0.25">
      <c r="A37" s="93" t="s">
        <v>18</v>
      </c>
      <c r="B37" s="93"/>
      <c r="C37" s="93"/>
      <c r="D37" s="55">
        <f>SUBTOTAL(109,Expense54[Bedrag])</f>
        <v>0</v>
      </c>
    </row>
    <row r="38" spans="1:4" x14ac:dyDescent="0.25">
      <c r="D38" s="2"/>
    </row>
    <row r="40" spans="1:4" x14ac:dyDescent="0.25">
      <c r="D40" s="2"/>
    </row>
  </sheetData>
  <mergeCells count="6">
    <mergeCell ref="A1:D1"/>
    <mergeCell ref="A32:D32"/>
    <mergeCell ref="A4:D4"/>
    <mergeCell ref="A11:D11"/>
    <mergeCell ref="A18:D18"/>
    <mergeCell ref="A25:D25"/>
  </mergeCells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13" zoomScaleNormal="100" workbookViewId="0">
      <selection activeCell="C39" sqref="C39"/>
    </sheetView>
  </sheetViews>
  <sheetFormatPr defaultRowHeight="13.8" x14ac:dyDescent="0.25"/>
  <cols>
    <col min="2" max="2" width="16" customWidth="1"/>
    <col min="3" max="3" width="37.3984375" customWidth="1"/>
    <col min="4" max="4" width="14" customWidth="1"/>
  </cols>
  <sheetData>
    <row r="1" spans="1:4" s="31" customFormat="1" ht="34.5" customHeight="1" x14ac:dyDescent="0.25">
      <c r="A1" s="115" t="s">
        <v>27</v>
      </c>
      <c r="B1" s="115"/>
      <c r="C1" s="115"/>
      <c r="D1" s="115"/>
    </row>
    <row r="2" spans="1:4" ht="14.25" customHeight="1" x14ac:dyDescent="0.4">
      <c r="A2" s="13"/>
      <c r="B2" s="13"/>
      <c r="C2" s="13"/>
      <c r="D2" s="13"/>
    </row>
    <row r="3" spans="1:4" ht="22.8" x14ac:dyDescent="0.4">
      <c r="A3" s="13"/>
      <c r="B3" s="13"/>
      <c r="C3" s="90" t="s">
        <v>13</v>
      </c>
      <c r="D3" s="94">
        <f>SUM(D9,D16,D23,D30,D37)</f>
        <v>0</v>
      </c>
    </row>
    <row r="4" spans="1:4" x14ac:dyDescent="0.25">
      <c r="A4" s="116" t="s">
        <v>14</v>
      </c>
      <c r="B4" s="117"/>
      <c r="C4" s="117"/>
      <c r="D4" s="118"/>
    </row>
    <row r="5" spans="1:4" x14ac:dyDescent="0.25">
      <c r="A5" s="91" t="s">
        <v>15</v>
      </c>
      <c r="B5" s="91" t="s">
        <v>41</v>
      </c>
      <c r="C5" s="91" t="s">
        <v>20</v>
      </c>
      <c r="D5" s="91" t="s">
        <v>17</v>
      </c>
    </row>
    <row r="6" spans="1:4" x14ac:dyDescent="0.25">
      <c r="A6" s="8"/>
      <c r="B6" s="5"/>
      <c r="C6" s="89"/>
      <c r="D6" s="29"/>
    </row>
    <row r="7" spans="1:4" x14ac:dyDescent="0.25">
      <c r="A7" s="8"/>
      <c r="B7" s="5"/>
      <c r="C7" s="5"/>
      <c r="D7" s="29"/>
    </row>
    <row r="8" spans="1:4" x14ac:dyDescent="0.25">
      <c r="A8" s="8"/>
      <c r="B8" s="5"/>
      <c r="C8" s="5"/>
      <c r="D8" s="29"/>
    </row>
    <row r="9" spans="1:4" x14ac:dyDescent="0.25">
      <c r="A9" s="89" t="s">
        <v>18</v>
      </c>
      <c r="B9" s="89"/>
      <c r="C9" s="89"/>
      <c r="D9" s="54">
        <f>SUBTOTAL(109,Expense15[Bedrag])</f>
        <v>0</v>
      </c>
    </row>
    <row r="10" spans="1:4" x14ac:dyDescent="0.25">
      <c r="A10" s="14" t="s">
        <v>10</v>
      </c>
      <c r="B10" s="5"/>
      <c r="C10" s="5"/>
      <c r="D10" s="5"/>
    </row>
    <row r="11" spans="1:4" x14ac:dyDescent="0.25">
      <c r="A11" s="119" t="s">
        <v>19</v>
      </c>
      <c r="B11" s="120"/>
      <c r="C11" s="120"/>
      <c r="D11" s="121"/>
    </row>
    <row r="12" spans="1:4" x14ac:dyDescent="0.25">
      <c r="A12" s="91" t="s">
        <v>15</v>
      </c>
      <c r="B12" s="91" t="s">
        <v>41</v>
      </c>
      <c r="C12" s="92" t="s">
        <v>20</v>
      </c>
      <c r="D12" s="91" t="s">
        <v>17</v>
      </c>
    </row>
    <row r="13" spans="1:4" x14ac:dyDescent="0.25">
      <c r="A13" s="9"/>
      <c r="B13" s="10"/>
      <c r="C13" s="89"/>
      <c r="D13" s="30"/>
    </row>
    <row r="14" spans="1:4" x14ac:dyDescent="0.25">
      <c r="A14" s="9"/>
      <c r="B14" s="10"/>
      <c r="C14" s="10"/>
      <c r="D14" s="30"/>
    </row>
    <row r="15" spans="1:4" x14ac:dyDescent="0.25">
      <c r="A15" s="9"/>
      <c r="B15" s="10"/>
      <c r="C15" s="10"/>
      <c r="D15" s="30"/>
    </row>
    <row r="16" spans="1:4" x14ac:dyDescent="0.25">
      <c r="A16" s="89" t="s">
        <v>18</v>
      </c>
      <c r="B16" s="93"/>
      <c r="C16" s="93"/>
      <c r="D16" s="55">
        <f>SUBTOTAL(109,Expense25[Bedrag])</f>
        <v>0</v>
      </c>
    </row>
    <row r="17" spans="1:4" x14ac:dyDescent="0.25">
      <c r="A17" s="14" t="s">
        <v>10</v>
      </c>
      <c r="B17" s="5"/>
      <c r="C17" s="5"/>
      <c r="D17" s="5"/>
    </row>
    <row r="18" spans="1:4" x14ac:dyDescent="0.25">
      <c r="A18" s="106" t="s">
        <v>21</v>
      </c>
      <c r="B18" s="107"/>
      <c r="C18" s="107"/>
      <c r="D18" s="108"/>
    </row>
    <row r="19" spans="1:4" x14ac:dyDescent="0.25">
      <c r="A19" s="91" t="s">
        <v>15</v>
      </c>
      <c r="B19" s="91" t="s">
        <v>41</v>
      </c>
      <c r="C19" s="91" t="s">
        <v>20</v>
      </c>
      <c r="D19" s="91" t="s">
        <v>17</v>
      </c>
    </row>
    <row r="20" spans="1:4" x14ac:dyDescent="0.25">
      <c r="A20" s="8"/>
      <c r="B20" s="5"/>
      <c r="C20" s="89"/>
      <c r="D20" s="29"/>
    </row>
    <row r="21" spans="1:4" x14ac:dyDescent="0.25">
      <c r="A21" s="8"/>
      <c r="B21" s="5"/>
      <c r="C21" s="5"/>
      <c r="D21" s="29"/>
    </row>
    <row r="22" spans="1:4" x14ac:dyDescent="0.25">
      <c r="A22" s="8"/>
      <c r="B22" s="5"/>
      <c r="C22" s="5"/>
      <c r="D22" s="29"/>
    </row>
    <row r="23" spans="1:4" x14ac:dyDescent="0.25">
      <c r="A23" s="89" t="s">
        <v>18</v>
      </c>
      <c r="B23" s="89"/>
      <c r="C23" s="89"/>
      <c r="D23" s="54">
        <f>SUBTOTAL(109,Expense35[Bedrag])</f>
        <v>0</v>
      </c>
    </row>
    <row r="24" spans="1:4" x14ac:dyDescent="0.25">
      <c r="A24" s="14" t="s">
        <v>10</v>
      </c>
      <c r="B24" s="5"/>
      <c r="C24" s="5"/>
      <c r="D24" s="5"/>
    </row>
    <row r="25" spans="1:4" x14ac:dyDescent="0.25">
      <c r="A25" s="109" t="s">
        <v>22</v>
      </c>
      <c r="B25" s="110"/>
      <c r="C25" s="110"/>
      <c r="D25" s="111"/>
    </row>
    <row r="26" spans="1:4" x14ac:dyDescent="0.25">
      <c r="A26" s="91" t="s">
        <v>15</v>
      </c>
      <c r="B26" s="91" t="s">
        <v>41</v>
      </c>
      <c r="C26" s="91" t="s">
        <v>20</v>
      </c>
      <c r="D26" s="91" t="s">
        <v>17</v>
      </c>
    </row>
    <row r="27" spans="1:4" x14ac:dyDescent="0.25">
      <c r="A27" s="8"/>
      <c r="B27" s="5"/>
      <c r="C27" s="89"/>
      <c r="D27" s="29"/>
    </row>
    <row r="28" spans="1:4" x14ac:dyDescent="0.25">
      <c r="A28" s="8"/>
      <c r="B28" s="89"/>
      <c r="C28" s="89"/>
      <c r="D28" s="29"/>
    </row>
    <row r="29" spans="1:4" x14ac:dyDescent="0.25">
      <c r="A29" s="8"/>
      <c r="B29" s="5"/>
      <c r="C29" s="5"/>
      <c r="D29" s="29"/>
    </row>
    <row r="30" spans="1:4" x14ac:dyDescent="0.25">
      <c r="A30" s="89" t="s">
        <v>18</v>
      </c>
      <c r="B30" s="89"/>
      <c r="C30" s="89"/>
      <c r="D30" s="54">
        <f>SUBTOTAL(109,Expense45[Bedrag])</f>
        <v>0</v>
      </c>
    </row>
    <row r="31" spans="1:4" x14ac:dyDescent="0.25">
      <c r="A31" s="14" t="s">
        <v>11</v>
      </c>
      <c r="B31" s="5"/>
      <c r="C31" s="5"/>
      <c r="D31" s="5"/>
    </row>
    <row r="32" spans="1:4" x14ac:dyDescent="0.25">
      <c r="A32" s="112" t="s">
        <v>23</v>
      </c>
      <c r="B32" s="113"/>
      <c r="C32" s="113"/>
      <c r="D32" s="114"/>
    </row>
    <row r="33" spans="1:4" x14ac:dyDescent="0.25">
      <c r="A33" s="91" t="s">
        <v>15</v>
      </c>
      <c r="B33" s="91" t="s">
        <v>41</v>
      </c>
      <c r="C33" s="91" t="s">
        <v>20</v>
      </c>
      <c r="D33" s="91" t="s">
        <v>17</v>
      </c>
    </row>
    <row r="34" spans="1:4" x14ac:dyDescent="0.25">
      <c r="A34" s="9"/>
      <c r="B34" s="10"/>
      <c r="C34" s="89"/>
      <c r="D34" s="30"/>
    </row>
    <row r="35" spans="1:4" x14ac:dyDescent="0.25">
      <c r="A35" s="9"/>
      <c r="B35" s="93"/>
      <c r="C35" s="89"/>
      <c r="D35" s="30"/>
    </row>
    <row r="36" spans="1:4" x14ac:dyDescent="0.25">
      <c r="A36" s="9"/>
      <c r="B36" s="10"/>
      <c r="C36" s="10"/>
      <c r="D36" s="30"/>
    </row>
    <row r="37" spans="1:4" x14ac:dyDescent="0.25">
      <c r="A37" s="93" t="s">
        <v>18</v>
      </c>
      <c r="B37" s="93"/>
      <c r="C37" s="93"/>
      <c r="D37" s="55">
        <f>SUBTOTAL(109,Expense55[Bedrag])</f>
        <v>0</v>
      </c>
    </row>
    <row r="38" spans="1:4" x14ac:dyDescent="0.25">
      <c r="D38" s="2"/>
    </row>
    <row r="40" spans="1:4" x14ac:dyDescent="0.25">
      <c r="D40" s="2"/>
    </row>
  </sheetData>
  <mergeCells count="6">
    <mergeCell ref="A1:D1"/>
    <mergeCell ref="A32:D32"/>
    <mergeCell ref="A4:D4"/>
    <mergeCell ref="A11:D11"/>
    <mergeCell ref="A18:D18"/>
    <mergeCell ref="A25:D25"/>
  </mergeCells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13" zoomScaleNormal="100" workbookViewId="0">
      <selection activeCell="C16" sqref="C16"/>
    </sheetView>
  </sheetViews>
  <sheetFormatPr defaultRowHeight="13.8" x14ac:dyDescent="0.25"/>
  <cols>
    <col min="2" max="2" width="16" customWidth="1"/>
    <col min="3" max="3" width="37.3984375" customWidth="1"/>
    <col min="4" max="4" width="14" customWidth="1"/>
  </cols>
  <sheetData>
    <row r="1" spans="1:4" s="31" customFormat="1" ht="34.5" customHeight="1" x14ac:dyDescent="0.25">
      <c r="A1" s="115" t="s">
        <v>28</v>
      </c>
      <c r="B1" s="115"/>
      <c r="C1" s="115"/>
      <c r="D1" s="115"/>
    </row>
    <row r="2" spans="1:4" ht="14.25" customHeight="1" x14ac:dyDescent="0.4">
      <c r="A2" s="13"/>
      <c r="B2" s="13"/>
      <c r="C2" s="13"/>
      <c r="D2" s="13"/>
    </row>
    <row r="3" spans="1:4" ht="22.8" x14ac:dyDescent="0.4">
      <c r="A3" s="13"/>
      <c r="B3" s="13"/>
      <c r="C3" s="90" t="s">
        <v>13</v>
      </c>
      <c r="D3" s="94">
        <f>SUM(D9,D16,D23,D30,D37)</f>
        <v>0</v>
      </c>
    </row>
    <row r="4" spans="1:4" x14ac:dyDescent="0.25">
      <c r="A4" s="116" t="s">
        <v>14</v>
      </c>
      <c r="B4" s="117"/>
      <c r="C4" s="117"/>
      <c r="D4" s="118"/>
    </row>
    <row r="5" spans="1:4" x14ac:dyDescent="0.25">
      <c r="A5" s="91" t="s">
        <v>15</v>
      </c>
      <c r="B5" s="91" t="s">
        <v>41</v>
      </c>
      <c r="C5" s="91" t="s">
        <v>20</v>
      </c>
      <c r="D5" s="91" t="s">
        <v>17</v>
      </c>
    </row>
    <row r="6" spans="1:4" x14ac:dyDescent="0.25">
      <c r="A6" s="8"/>
      <c r="B6" s="5"/>
      <c r="C6" s="89"/>
      <c r="D6" s="29"/>
    </row>
    <row r="7" spans="1:4" x14ac:dyDescent="0.25">
      <c r="A7" s="8"/>
      <c r="B7" s="5"/>
      <c r="C7" s="5"/>
      <c r="D7" s="29"/>
    </row>
    <row r="8" spans="1:4" x14ac:dyDescent="0.25">
      <c r="A8" s="8"/>
      <c r="B8" s="5"/>
      <c r="C8" s="5"/>
      <c r="D8" s="29"/>
    </row>
    <row r="9" spans="1:4" x14ac:dyDescent="0.25">
      <c r="A9" s="89" t="s">
        <v>18</v>
      </c>
      <c r="B9" s="89"/>
      <c r="C9" s="89"/>
      <c r="D9" s="54">
        <f>SUBTOTAL(109,Expense16[Bedrag])</f>
        <v>0</v>
      </c>
    </row>
    <row r="10" spans="1:4" x14ac:dyDescent="0.25">
      <c r="A10" s="14" t="s">
        <v>10</v>
      </c>
      <c r="B10" s="5"/>
      <c r="C10" s="5"/>
      <c r="D10" s="5"/>
    </row>
    <row r="11" spans="1:4" x14ac:dyDescent="0.25">
      <c r="A11" s="119" t="s">
        <v>19</v>
      </c>
      <c r="B11" s="120"/>
      <c r="C11" s="120"/>
      <c r="D11" s="121"/>
    </row>
    <row r="12" spans="1:4" x14ac:dyDescent="0.25">
      <c r="A12" s="91" t="s">
        <v>15</v>
      </c>
      <c r="B12" s="91" t="s">
        <v>41</v>
      </c>
      <c r="C12" s="92" t="s">
        <v>20</v>
      </c>
      <c r="D12" s="91" t="s">
        <v>17</v>
      </c>
    </row>
    <row r="13" spans="1:4" x14ac:dyDescent="0.25">
      <c r="A13" s="9"/>
      <c r="B13" s="10"/>
      <c r="C13" s="89"/>
      <c r="D13" s="30"/>
    </row>
    <row r="14" spans="1:4" x14ac:dyDescent="0.25">
      <c r="A14" s="9"/>
      <c r="B14" s="10"/>
      <c r="C14" s="10"/>
      <c r="D14" s="30"/>
    </row>
    <row r="15" spans="1:4" x14ac:dyDescent="0.25">
      <c r="A15" s="9"/>
      <c r="B15" s="10"/>
      <c r="C15" s="10"/>
      <c r="D15" s="30"/>
    </row>
    <row r="16" spans="1:4" x14ac:dyDescent="0.25">
      <c r="A16" s="89" t="s">
        <v>18</v>
      </c>
      <c r="B16" s="93"/>
      <c r="C16" s="93"/>
      <c r="D16" s="55">
        <f>SUBTOTAL(109,Expense26[Bedrag])</f>
        <v>0</v>
      </c>
    </row>
    <row r="17" spans="1:4" x14ac:dyDescent="0.25">
      <c r="A17" s="14" t="s">
        <v>10</v>
      </c>
      <c r="B17" s="5"/>
      <c r="C17" s="5"/>
      <c r="D17" s="5"/>
    </row>
    <row r="18" spans="1:4" x14ac:dyDescent="0.25">
      <c r="A18" s="106" t="s">
        <v>21</v>
      </c>
      <c r="B18" s="107"/>
      <c r="C18" s="107"/>
      <c r="D18" s="108"/>
    </row>
    <row r="19" spans="1:4" x14ac:dyDescent="0.25">
      <c r="A19" s="91" t="s">
        <v>15</v>
      </c>
      <c r="B19" s="91" t="s">
        <v>41</v>
      </c>
      <c r="C19" s="91" t="s">
        <v>20</v>
      </c>
      <c r="D19" s="91" t="s">
        <v>17</v>
      </c>
    </row>
    <row r="20" spans="1:4" x14ac:dyDescent="0.25">
      <c r="A20" s="8"/>
      <c r="B20" s="5"/>
      <c r="C20" s="89"/>
      <c r="D20" s="29"/>
    </row>
    <row r="21" spans="1:4" x14ac:dyDescent="0.25">
      <c r="A21" s="8"/>
      <c r="B21" s="5"/>
      <c r="C21" s="5"/>
      <c r="D21" s="29"/>
    </row>
    <row r="22" spans="1:4" x14ac:dyDescent="0.25">
      <c r="A22" s="8"/>
      <c r="B22" s="5"/>
      <c r="C22" s="5"/>
      <c r="D22" s="29"/>
    </row>
    <row r="23" spans="1:4" x14ac:dyDescent="0.25">
      <c r="A23" s="89" t="s">
        <v>18</v>
      </c>
      <c r="B23" s="89"/>
      <c r="C23" s="89"/>
      <c r="D23" s="54">
        <f>SUBTOTAL(109,Expense36[Bedrag])</f>
        <v>0</v>
      </c>
    </row>
    <row r="24" spans="1:4" x14ac:dyDescent="0.25">
      <c r="A24" s="14" t="s">
        <v>10</v>
      </c>
      <c r="B24" s="5"/>
      <c r="C24" s="5"/>
      <c r="D24" s="5"/>
    </row>
    <row r="25" spans="1:4" x14ac:dyDescent="0.25">
      <c r="A25" s="109" t="s">
        <v>22</v>
      </c>
      <c r="B25" s="110"/>
      <c r="C25" s="110"/>
      <c r="D25" s="111"/>
    </row>
    <row r="26" spans="1:4" x14ac:dyDescent="0.25">
      <c r="A26" s="91" t="s">
        <v>15</v>
      </c>
      <c r="B26" s="91" t="s">
        <v>41</v>
      </c>
      <c r="C26" s="91" t="s">
        <v>20</v>
      </c>
      <c r="D26" s="91" t="s">
        <v>17</v>
      </c>
    </row>
    <row r="27" spans="1:4" x14ac:dyDescent="0.25">
      <c r="A27" s="8"/>
      <c r="B27" s="5"/>
      <c r="C27" s="89"/>
      <c r="D27" s="29"/>
    </row>
    <row r="28" spans="1:4" x14ac:dyDescent="0.25">
      <c r="A28" s="8"/>
      <c r="B28" s="89"/>
      <c r="C28" s="89"/>
      <c r="D28" s="29"/>
    </row>
    <row r="29" spans="1:4" x14ac:dyDescent="0.25">
      <c r="A29" s="8"/>
      <c r="B29" s="5"/>
      <c r="C29" s="5"/>
      <c r="D29" s="29"/>
    </row>
    <row r="30" spans="1:4" x14ac:dyDescent="0.25">
      <c r="A30" s="70" t="s">
        <v>18</v>
      </c>
      <c r="B30" s="89"/>
      <c r="C30" s="89"/>
      <c r="D30" s="54">
        <f>SUBTOTAL(109,Expense46[Bedrag])</f>
        <v>0</v>
      </c>
    </row>
    <row r="31" spans="1:4" x14ac:dyDescent="0.25">
      <c r="A31" s="14" t="s">
        <v>11</v>
      </c>
      <c r="B31" s="5"/>
      <c r="C31" s="5"/>
      <c r="D31" s="5"/>
    </row>
    <row r="32" spans="1:4" x14ac:dyDescent="0.25">
      <c r="A32" s="112" t="s">
        <v>23</v>
      </c>
      <c r="B32" s="113"/>
      <c r="C32" s="113"/>
      <c r="D32" s="114"/>
    </row>
    <row r="33" spans="1:4" x14ac:dyDescent="0.25">
      <c r="A33" s="91" t="s">
        <v>15</v>
      </c>
      <c r="B33" s="91" t="s">
        <v>41</v>
      </c>
      <c r="C33" s="91" t="s">
        <v>20</v>
      </c>
      <c r="D33" s="91" t="s">
        <v>17</v>
      </c>
    </row>
    <row r="34" spans="1:4" x14ac:dyDescent="0.25">
      <c r="A34" s="9"/>
      <c r="B34" s="10"/>
      <c r="C34" s="89"/>
      <c r="D34" s="30"/>
    </row>
    <row r="35" spans="1:4" x14ac:dyDescent="0.25">
      <c r="A35" s="9"/>
      <c r="B35" s="93"/>
      <c r="C35" s="89"/>
      <c r="D35" s="30"/>
    </row>
    <row r="36" spans="1:4" x14ac:dyDescent="0.25">
      <c r="A36" s="9"/>
      <c r="B36" s="10"/>
      <c r="C36" s="10"/>
      <c r="D36" s="30"/>
    </row>
    <row r="37" spans="1:4" x14ac:dyDescent="0.25">
      <c r="A37" s="70" t="s">
        <v>18</v>
      </c>
      <c r="B37" s="93"/>
      <c r="C37" s="93"/>
      <c r="D37" s="55">
        <f>SUBTOTAL(109,Expense56[Bedrag])</f>
        <v>0</v>
      </c>
    </row>
    <row r="38" spans="1:4" x14ac:dyDescent="0.25">
      <c r="D38" s="2"/>
    </row>
    <row r="40" spans="1:4" x14ac:dyDescent="0.25">
      <c r="D40" s="2"/>
    </row>
  </sheetData>
  <mergeCells count="6">
    <mergeCell ref="A1:D1"/>
    <mergeCell ref="A32:D32"/>
    <mergeCell ref="A4:D4"/>
    <mergeCell ref="A11:D11"/>
    <mergeCell ref="A18:D18"/>
    <mergeCell ref="A25:D25"/>
  </mergeCells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7" zoomScaleNormal="100" workbookViewId="0">
      <selection activeCell="C21" sqref="C21"/>
    </sheetView>
  </sheetViews>
  <sheetFormatPr defaultRowHeight="13.8" x14ac:dyDescent="0.25"/>
  <cols>
    <col min="2" max="2" width="16" customWidth="1"/>
    <col min="3" max="3" width="37.3984375" customWidth="1"/>
    <col min="4" max="4" width="14" customWidth="1"/>
  </cols>
  <sheetData>
    <row r="1" spans="1:4" s="31" customFormat="1" ht="34.5" customHeight="1" x14ac:dyDescent="0.25">
      <c r="A1" s="115" t="s">
        <v>29</v>
      </c>
      <c r="B1" s="115"/>
      <c r="C1" s="115"/>
      <c r="D1" s="115"/>
    </row>
    <row r="2" spans="1:4" ht="14.25" customHeight="1" x14ac:dyDescent="0.4">
      <c r="A2" s="13"/>
      <c r="B2" s="13"/>
      <c r="C2" s="13"/>
      <c r="D2" s="13"/>
    </row>
    <row r="3" spans="1:4" ht="22.8" x14ac:dyDescent="0.4">
      <c r="A3" s="13"/>
      <c r="B3" s="13"/>
      <c r="C3" s="90" t="s">
        <v>13</v>
      </c>
      <c r="D3" s="94">
        <f>SUM(D9,D16,D23,D30,D37)</f>
        <v>0</v>
      </c>
    </row>
    <row r="4" spans="1:4" x14ac:dyDescent="0.25">
      <c r="A4" s="116" t="s">
        <v>14</v>
      </c>
      <c r="B4" s="117"/>
      <c r="C4" s="117"/>
      <c r="D4" s="118"/>
    </row>
    <row r="5" spans="1:4" x14ac:dyDescent="0.25">
      <c r="A5" s="91" t="s">
        <v>15</v>
      </c>
      <c r="B5" s="91" t="s">
        <v>41</v>
      </c>
      <c r="C5" s="91" t="s">
        <v>20</v>
      </c>
      <c r="D5" s="91" t="s">
        <v>17</v>
      </c>
    </row>
    <row r="6" spans="1:4" x14ac:dyDescent="0.25">
      <c r="A6" s="8"/>
      <c r="B6" s="5"/>
      <c r="C6" s="89"/>
      <c r="D6" s="29"/>
    </row>
    <row r="7" spans="1:4" x14ac:dyDescent="0.25">
      <c r="A7" s="8"/>
      <c r="B7" s="5"/>
      <c r="C7" s="5"/>
      <c r="D7" s="29"/>
    </row>
    <row r="8" spans="1:4" x14ac:dyDescent="0.25">
      <c r="A8" s="8"/>
      <c r="B8" s="5"/>
      <c r="C8" s="5"/>
      <c r="D8" s="29"/>
    </row>
    <row r="9" spans="1:4" x14ac:dyDescent="0.25">
      <c r="A9" s="89" t="s">
        <v>18</v>
      </c>
      <c r="B9" s="89"/>
      <c r="C9" s="89"/>
      <c r="D9" s="54">
        <f>SUBTOTAL(109,Expense17[Bedrag])</f>
        <v>0</v>
      </c>
    </row>
    <row r="10" spans="1:4" x14ac:dyDescent="0.25">
      <c r="A10" s="14" t="s">
        <v>10</v>
      </c>
      <c r="B10" s="5"/>
      <c r="C10" s="5"/>
      <c r="D10" s="5"/>
    </row>
    <row r="11" spans="1:4" x14ac:dyDescent="0.25">
      <c r="A11" s="119" t="s">
        <v>19</v>
      </c>
      <c r="B11" s="120"/>
      <c r="C11" s="120"/>
      <c r="D11" s="121"/>
    </row>
    <row r="12" spans="1:4" x14ac:dyDescent="0.25">
      <c r="A12" s="91" t="s">
        <v>15</v>
      </c>
      <c r="B12" s="91" t="s">
        <v>41</v>
      </c>
      <c r="C12" s="92" t="s">
        <v>20</v>
      </c>
      <c r="D12" s="91" t="s">
        <v>17</v>
      </c>
    </row>
    <row r="13" spans="1:4" x14ac:dyDescent="0.25">
      <c r="A13" s="9"/>
      <c r="B13" s="10"/>
      <c r="C13" s="89"/>
      <c r="D13" s="30"/>
    </row>
    <row r="14" spans="1:4" x14ac:dyDescent="0.25">
      <c r="A14" s="9"/>
      <c r="B14" s="10"/>
      <c r="C14" s="10"/>
      <c r="D14" s="30"/>
    </row>
    <row r="15" spans="1:4" x14ac:dyDescent="0.25">
      <c r="A15" s="9"/>
      <c r="B15" s="10"/>
      <c r="C15" s="10"/>
      <c r="D15" s="30"/>
    </row>
    <row r="16" spans="1:4" x14ac:dyDescent="0.25">
      <c r="A16" s="89" t="s">
        <v>18</v>
      </c>
      <c r="B16" s="93"/>
      <c r="C16" s="93"/>
      <c r="D16" s="55">
        <f>SUBTOTAL(109,Expense27[Bedrag])</f>
        <v>0</v>
      </c>
    </row>
    <row r="17" spans="1:4" x14ac:dyDescent="0.25">
      <c r="A17" s="14" t="s">
        <v>10</v>
      </c>
      <c r="B17" s="5"/>
      <c r="C17" s="5"/>
      <c r="D17" s="5"/>
    </row>
    <row r="18" spans="1:4" x14ac:dyDescent="0.25">
      <c r="A18" s="106" t="s">
        <v>21</v>
      </c>
      <c r="B18" s="107"/>
      <c r="C18" s="107"/>
      <c r="D18" s="108"/>
    </row>
    <row r="19" spans="1:4" x14ac:dyDescent="0.25">
      <c r="A19" s="91" t="s">
        <v>15</v>
      </c>
      <c r="B19" s="91" t="s">
        <v>41</v>
      </c>
      <c r="C19" s="91" t="s">
        <v>20</v>
      </c>
      <c r="D19" s="91" t="s">
        <v>17</v>
      </c>
    </row>
    <row r="20" spans="1:4" x14ac:dyDescent="0.25">
      <c r="A20" s="8"/>
      <c r="B20" s="5"/>
      <c r="C20" s="89"/>
      <c r="D20" s="29"/>
    </row>
    <row r="21" spans="1:4" x14ac:dyDescent="0.25">
      <c r="A21" s="8"/>
      <c r="B21" s="5"/>
      <c r="C21" s="5"/>
      <c r="D21" s="29"/>
    </row>
    <row r="22" spans="1:4" x14ac:dyDescent="0.25">
      <c r="A22" s="8"/>
      <c r="B22" s="5"/>
      <c r="C22" s="5"/>
      <c r="D22" s="29"/>
    </row>
    <row r="23" spans="1:4" x14ac:dyDescent="0.25">
      <c r="A23" s="89" t="s">
        <v>18</v>
      </c>
      <c r="B23" s="89"/>
      <c r="C23" s="89"/>
      <c r="D23" s="54">
        <f>SUBTOTAL(109,Expense37[Bedrag])</f>
        <v>0</v>
      </c>
    </row>
    <row r="24" spans="1:4" x14ac:dyDescent="0.25">
      <c r="A24" s="14" t="s">
        <v>10</v>
      </c>
      <c r="B24" s="5"/>
      <c r="C24" s="5"/>
      <c r="D24" s="5"/>
    </row>
    <row r="25" spans="1:4" x14ac:dyDescent="0.25">
      <c r="A25" s="109" t="s">
        <v>22</v>
      </c>
      <c r="B25" s="110"/>
      <c r="C25" s="110"/>
      <c r="D25" s="111"/>
    </row>
    <row r="26" spans="1:4" x14ac:dyDescent="0.25">
      <c r="A26" s="91" t="s">
        <v>15</v>
      </c>
      <c r="B26" s="91" t="s">
        <v>41</v>
      </c>
      <c r="C26" s="91" t="s">
        <v>20</v>
      </c>
      <c r="D26" s="91" t="s">
        <v>17</v>
      </c>
    </row>
    <row r="27" spans="1:4" x14ac:dyDescent="0.25">
      <c r="A27" s="8"/>
      <c r="B27" s="5"/>
      <c r="C27" s="89"/>
      <c r="D27" s="29"/>
    </row>
    <row r="28" spans="1:4" x14ac:dyDescent="0.25">
      <c r="A28" s="8"/>
      <c r="B28" s="89"/>
      <c r="C28" s="89"/>
      <c r="D28" s="29"/>
    </row>
    <row r="29" spans="1:4" x14ac:dyDescent="0.25">
      <c r="A29" s="8"/>
      <c r="B29" s="5"/>
      <c r="C29" s="5"/>
      <c r="D29" s="29"/>
    </row>
    <row r="30" spans="1:4" x14ac:dyDescent="0.25">
      <c r="A30" s="89" t="s">
        <v>18</v>
      </c>
      <c r="B30" s="89"/>
      <c r="C30" s="89"/>
      <c r="D30" s="54">
        <f>SUBTOTAL(109,Expense47[Bedrag])</f>
        <v>0</v>
      </c>
    </row>
    <row r="31" spans="1:4" x14ac:dyDescent="0.25">
      <c r="A31" s="14" t="s">
        <v>11</v>
      </c>
      <c r="B31" s="5"/>
      <c r="C31" s="5"/>
      <c r="D31" s="5"/>
    </row>
    <row r="32" spans="1:4" x14ac:dyDescent="0.25">
      <c r="A32" s="112" t="s">
        <v>23</v>
      </c>
      <c r="B32" s="113"/>
      <c r="C32" s="113"/>
      <c r="D32" s="114"/>
    </row>
    <row r="33" spans="1:4" x14ac:dyDescent="0.25">
      <c r="A33" s="91" t="s">
        <v>15</v>
      </c>
      <c r="B33" s="91" t="s">
        <v>41</v>
      </c>
      <c r="C33" s="91" t="s">
        <v>20</v>
      </c>
      <c r="D33" s="91" t="s">
        <v>17</v>
      </c>
    </row>
    <row r="34" spans="1:4" x14ac:dyDescent="0.25">
      <c r="A34" s="9"/>
      <c r="B34" s="10"/>
      <c r="C34" s="89"/>
      <c r="D34" s="30"/>
    </row>
    <row r="35" spans="1:4" x14ac:dyDescent="0.25">
      <c r="A35" s="9"/>
      <c r="B35" s="93"/>
      <c r="C35" s="89"/>
      <c r="D35" s="30"/>
    </row>
    <row r="36" spans="1:4" x14ac:dyDescent="0.25">
      <c r="A36" s="9"/>
      <c r="B36" s="10"/>
      <c r="C36" s="10"/>
      <c r="D36" s="30"/>
    </row>
    <row r="37" spans="1:4" x14ac:dyDescent="0.25">
      <c r="A37" s="89" t="s">
        <v>18</v>
      </c>
      <c r="B37" s="93"/>
      <c r="C37" s="93"/>
      <c r="D37" s="55">
        <f>SUBTOTAL(109,Expense57[Bedrag])</f>
        <v>0</v>
      </c>
    </row>
    <row r="38" spans="1:4" x14ac:dyDescent="0.25">
      <c r="D38" s="2"/>
    </row>
    <row r="40" spans="1:4" x14ac:dyDescent="0.25">
      <c r="D40" s="2"/>
    </row>
  </sheetData>
  <mergeCells count="6">
    <mergeCell ref="A1:D1"/>
    <mergeCell ref="A32:D32"/>
    <mergeCell ref="A4:D4"/>
    <mergeCell ref="A11:D11"/>
    <mergeCell ref="A18:D18"/>
    <mergeCell ref="A25:D25"/>
  </mergeCells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10" zoomScaleNormal="100" workbookViewId="0">
      <selection activeCell="C37" sqref="C37"/>
    </sheetView>
  </sheetViews>
  <sheetFormatPr defaultRowHeight="13.8" x14ac:dyDescent="0.25"/>
  <cols>
    <col min="2" max="2" width="16" customWidth="1"/>
    <col min="3" max="3" width="37.3984375" customWidth="1"/>
    <col min="4" max="4" width="14" customWidth="1"/>
  </cols>
  <sheetData>
    <row r="1" spans="1:4" s="31" customFormat="1" ht="34.5" customHeight="1" x14ac:dyDescent="0.25">
      <c r="A1" s="115" t="s">
        <v>30</v>
      </c>
      <c r="B1" s="115"/>
      <c r="C1" s="115"/>
      <c r="D1" s="115"/>
    </row>
    <row r="2" spans="1:4" ht="14.25" customHeight="1" x14ac:dyDescent="0.4">
      <c r="A2" s="13"/>
      <c r="B2" s="13"/>
      <c r="C2" s="13"/>
      <c r="D2" s="13"/>
    </row>
    <row r="3" spans="1:4" ht="22.8" x14ac:dyDescent="0.4">
      <c r="A3" s="13"/>
      <c r="B3" s="13"/>
      <c r="C3" s="90" t="s">
        <v>13</v>
      </c>
      <c r="D3" s="94">
        <f>SUM(D9,D16,D23,D30,D37)</f>
        <v>0</v>
      </c>
    </row>
    <row r="4" spans="1:4" x14ac:dyDescent="0.25">
      <c r="A4" s="116" t="s">
        <v>14</v>
      </c>
      <c r="B4" s="117"/>
      <c r="C4" s="117"/>
      <c r="D4" s="118"/>
    </row>
    <row r="5" spans="1:4" x14ac:dyDescent="0.25">
      <c r="A5" s="91" t="s">
        <v>15</v>
      </c>
      <c r="B5" s="91" t="s">
        <v>41</v>
      </c>
      <c r="C5" s="91" t="s">
        <v>20</v>
      </c>
      <c r="D5" s="91" t="s">
        <v>17</v>
      </c>
    </row>
    <row r="6" spans="1:4" x14ac:dyDescent="0.25">
      <c r="A6" s="8"/>
      <c r="B6" s="5"/>
      <c r="C6" s="89"/>
      <c r="D6" s="29"/>
    </row>
    <row r="7" spans="1:4" x14ac:dyDescent="0.25">
      <c r="A7" s="8"/>
      <c r="B7" s="5"/>
      <c r="C7" s="5"/>
      <c r="D7" s="29"/>
    </row>
    <row r="8" spans="1:4" x14ac:dyDescent="0.25">
      <c r="A8" s="8"/>
      <c r="B8" s="5"/>
      <c r="C8" s="5"/>
      <c r="D8" s="29"/>
    </row>
    <row r="9" spans="1:4" x14ac:dyDescent="0.25">
      <c r="A9" s="89" t="s">
        <v>18</v>
      </c>
      <c r="B9" s="89"/>
      <c r="C9" s="89"/>
      <c r="D9" s="54">
        <f>SUBTOTAL(109,Expense18[Bedrag])</f>
        <v>0</v>
      </c>
    </row>
    <row r="10" spans="1:4" x14ac:dyDescent="0.25">
      <c r="A10" s="14" t="s">
        <v>10</v>
      </c>
      <c r="B10" s="5"/>
      <c r="C10" s="5"/>
      <c r="D10" s="5"/>
    </row>
    <row r="11" spans="1:4" x14ac:dyDescent="0.25">
      <c r="A11" s="119" t="s">
        <v>19</v>
      </c>
      <c r="B11" s="120"/>
      <c r="C11" s="120"/>
      <c r="D11" s="121"/>
    </row>
    <row r="12" spans="1:4" x14ac:dyDescent="0.25">
      <c r="A12" s="91" t="s">
        <v>15</v>
      </c>
      <c r="B12" s="91" t="s">
        <v>41</v>
      </c>
      <c r="C12" s="92" t="s">
        <v>20</v>
      </c>
      <c r="D12" s="91" t="s">
        <v>17</v>
      </c>
    </row>
    <row r="13" spans="1:4" x14ac:dyDescent="0.25">
      <c r="A13" s="9"/>
      <c r="B13" s="10"/>
      <c r="C13" s="89"/>
      <c r="D13" s="30"/>
    </row>
    <row r="14" spans="1:4" x14ac:dyDescent="0.25">
      <c r="A14" s="9"/>
      <c r="B14" s="10"/>
      <c r="C14" s="10"/>
      <c r="D14" s="30"/>
    </row>
    <row r="15" spans="1:4" x14ac:dyDescent="0.25">
      <c r="A15" s="9"/>
      <c r="B15" s="10"/>
      <c r="C15" s="10"/>
      <c r="D15" s="30"/>
    </row>
    <row r="16" spans="1:4" x14ac:dyDescent="0.25">
      <c r="A16" s="89" t="s">
        <v>18</v>
      </c>
      <c r="B16" s="93"/>
      <c r="C16" s="93"/>
      <c r="D16" s="55">
        <f>SUBTOTAL(109,Expense28[Bedrag])</f>
        <v>0</v>
      </c>
    </row>
    <row r="17" spans="1:4" x14ac:dyDescent="0.25">
      <c r="A17" s="14" t="s">
        <v>10</v>
      </c>
      <c r="B17" s="5"/>
      <c r="C17" s="5"/>
      <c r="D17" s="5"/>
    </row>
    <row r="18" spans="1:4" x14ac:dyDescent="0.25">
      <c r="A18" s="106" t="s">
        <v>21</v>
      </c>
      <c r="B18" s="107"/>
      <c r="C18" s="107"/>
      <c r="D18" s="108"/>
    </row>
    <row r="19" spans="1:4" x14ac:dyDescent="0.25">
      <c r="A19" s="91" t="s">
        <v>15</v>
      </c>
      <c r="B19" s="91" t="s">
        <v>41</v>
      </c>
      <c r="C19" s="91" t="s">
        <v>20</v>
      </c>
      <c r="D19" s="91" t="s">
        <v>17</v>
      </c>
    </row>
    <row r="20" spans="1:4" x14ac:dyDescent="0.25">
      <c r="A20" s="8"/>
      <c r="B20" s="5"/>
      <c r="C20" s="89"/>
      <c r="D20" s="29"/>
    </row>
    <row r="21" spans="1:4" x14ac:dyDescent="0.25">
      <c r="A21" s="8"/>
      <c r="B21" s="5"/>
      <c r="C21" s="5"/>
      <c r="D21" s="29"/>
    </row>
    <row r="22" spans="1:4" x14ac:dyDescent="0.25">
      <c r="A22" s="8"/>
      <c r="B22" s="5"/>
      <c r="C22" s="5"/>
      <c r="D22" s="29"/>
    </row>
    <row r="23" spans="1:4" x14ac:dyDescent="0.25">
      <c r="A23" s="89" t="s">
        <v>18</v>
      </c>
      <c r="B23" s="89"/>
      <c r="C23" s="89"/>
      <c r="D23" s="54">
        <f>SUBTOTAL(109,Expense38[Bedrag])</f>
        <v>0</v>
      </c>
    </row>
    <row r="24" spans="1:4" x14ac:dyDescent="0.25">
      <c r="A24" s="14" t="s">
        <v>10</v>
      </c>
      <c r="B24" s="5"/>
      <c r="C24" s="5"/>
      <c r="D24" s="5"/>
    </row>
    <row r="25" spans="1:4" x14ac:dyDescent="0.25">
      <c r="A25" s="109" t="s">
        <v>22</v>
      </c>
      <c r="B25" s="110"/>
      <c r="C25" s="110"/>
      <c r="D25" s="111"/>
    </row>
    <row r="26" spans="1:4" x14ac:dyDescent="0.25">
      <c r="A26" s="91" t="s">
        <v>15</v>
      </c>
      <c r="B26" s="91" t="s">
        <v>41</v>
      </c>
      <c r="C26" s="91" t="s">
        <v>20</v>
      </c>
      <c r="D26" s="91" t="s">
        <v>17</v>
      </c>
    </row>
    <row r="27" spans="1:4" x14ac:dyDescent="0.25">
      <c r="A27" s="8"/>
      <c r="B27" s="5"/>
      <c r="C27" s="89"/>
      <c r="D27" s="29"/>
    </row>
    <row r="28" spans="1:4" x14ac:dyDescent="0.25">
      <c r="A28" s="8"/>
      <c r="B28" s="89"/>
      <c r="C28" s="89"/>
      <c r="D28" s="29"/>
    </row>
    <row r="29" spans="1:4" x14ac:dyDescent="0.25">
      <c r="A29" s="8"/>
      <c r="B29" s="5"/>
      <c r="C29" s="5"/>
      <c r="D29" s="29"/>
    </row>
    <row r="30" spans="1:4" x14ac:dyDescent="0.25">
      <c r="A30" s="89" t="s">
        <v>18</v>
      </c>
      <c r="B30" s="89"/>
      <c r="C30" s="89"/>
      <c r="D30" s="54">
        <f>SUBTOTAL(109,Expense48[Bedrag])</f>
        <v>0</v>
      </c>
    </row>
    <row r="31" spans="1:4" x14ac:dyDescent="0.25">
      <c r="A31" s="14" t="s">
        <v>11</v>
      </c>
      <c r="B31" s="5"/>
      <c r="C31" s="5"/>
      <c r="D31" s="5"/>
    </row>
    <row r="32" spans="1:4" x14ac:dyDescent="0.25">
      <c r="A32" s="112" t="s">
        <v>23</v>
      </c>
      <c r="B32" s="113"/>
      <c r="C32" s="113"/>
      <c r="D32" s="114"/>
    </row>
    <row r="33" spans="1:4" x14ac:dyDescent="0.25">
      <c r="A33" s="91" t="s">
        <v>15</v>
      </c>
      <c r="B33" s="91" t="s">
        <v>41</v>
      </c>
      <c r="C33" s="91" t="s">
        <v>20</v>
      </c>
      <c r="D33" s="91" t="s">
        <v>17</v>
      </c>
    </row>
    <row r="34" spans="1:4" x14ac:dyDescent="0.25">
      <c r="A34" s="9"/>
      <c r="B34" s="10"/>
      <c r="C34" s="89"/>
      <c r="D34" s="30"/>
    </row>
    <row r="35" spans="1:4" x14ac:dyDescent="0.25">
      <c r="A35" s="9"/>
      <c r="B35" s="93"/>
      <c r="C35" s="89"/>
      <c r="D35" s="30"/>
    </row>
    <row r="36" spans="1:4" x14ac:dyDescent="0.25">
      <c r="A36" s="9"/>
      <c r="B36" s="10"/>
      <c r="C36" s="10"/>
      <c r="D36" s="30"/>
    </row>
    <row r="37" spans="1:4" x14ac:dyDescent="0.25">
      <c r="A37" s="89" t="s">
        <v>18</v>
      </c>
      <c r="B37" s="93"/>
      <c r="C37" s="93"/>
      <c r="D37" s="55">
        <f>SUBTOTAL(109,Expense58[Bedrag])</f>
        <v>0</v>
      </c>
    </row>
    <row r="38" spans="1:4" x14ac:dyDescent="0.25">
      <c r="D38" s="2"/>
    </row>
    <row r="40" spans="1:4" x14ac:dyDescent="0.25">
      <c r="D40" s="2"/>
    </row>
  </sheetData>
  <mergeCells count="6">
    <mergeCell ref="A1:D1"/>
    <mergeCell ref="A32:D32"/>
    <mergeCell ref="A4:D4"/>
    <mergeCell ref="A11:D11"/>
    <mergeCell ref="A18:D18"/>
    <mergeCell ref="A25:D25"/>
  </mergeCells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0ABB4ED-B39E-4856-BC68-2F6D8851AB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13</vt:i4>
      </vt:variant>
    </vt:vector>
  </HeadingPairs>
  <TitlesOfParts>
    <vt:vector size="26" baseType="lpstr">
      <vt:lpstr>Jaartrends</vt:lpstr>
      <vt:lpstr>Jan</vt:lpstr>
      <vt:lpstr>Feb</vt:lpstr>
      <vt:lpstr>Mrt</vt:lpstr>
      <vt:lpstr>Apr</vt:lpstr>
      <vt:lpstr>Mei</vt:lpstr>
      <vt:lpstr>Jun</vt:lpstr>
      <vt:lpstr>Jul</vt:lpstr>
      <vt:lpstr>Aug</vt:lpstr>
      <vt:lpstr>Sep</vt:lpstr>
      <vt:lpstr>Okt</vt:lpstr>
      <vt:lpstr>Nov</vt:lpstr>
      <vt:lpstr>Dec</vt:lpstr>
      <vt:lpstr>Apr!Afdrukbereik</vt:lpstr>
      <vt:lpstr>Aug!Afdrukbereik</vt:lpstr>
      <vt:lpstr>Dec!Afdrukbereik</vt:lpstr>
      <vt:lpstr>Feb!Afdrukbereik</vt:lpstr>
      <vt:lpstr>Jaartrends!Afdrukbereik</vt:lpstr>
      <vt:lpstr>Jan!Afdrukbereik</vt:lpstr>
      <vt:lpstr>Jul!Afdrukbereik</vt:lpstr>
      <vt:lpstr>Jun!Afdrukbereik</vt:lpstr>
      <vt:lpstr>Mei!Afdrukbereik</vt:lpstr>
      <vt:lpstr>Mrt!Afdrukbereik</vt:lpstr>
      <vt:lpstr>Nov!Afdrukbereik</vt:lpstr>
      <vt:lpstr>Okt!Afdrukbereik</vt:lpstr>
      <vt:lpstr>Sep!Afdrukbereik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2014-09-08T11:58:43Z</dcterms:created>
  <dcterms:modified xsi:type="dcterms:W3CDTF">2014-09-18T12:54:26Z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TC022643149991</vt:lpwstr>
  </property>
</Properties>
</file>